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.tammiksaar\Desktop\"/>
    </mc:Choice>
  </mc:AlternateContent>
  <xr:revisionPtr revIDLastSave="0" documentId="8_{FF70C4C5-C6D6-4A63-B041-6FB16E238CA4}" xr6:coauthVersionLast="47" xr6:coauthVersionMax="47" xr10:uidLastSave="{00000000-0000-0000-0000-000000000000}"/>
  <bookViews>
    <workbookView xWindow="-120" yWindow="-120" windowWidth="29040" windowHeight="15840" xr2:uid="{049A2A2B-676C-40BD-9350-2D63547C88A1}"/>
  </bookViews>
  <sheets>
    <sheet name="VÄNDRA" sheetId="1" r:id="rId1"/>
    <sheet name="PÄRNU-JAAGUPI" sheetId="3" r:id="rId2"/>
    <sheet name="TOOTS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F48" i="2"/>
  <c r="E48" i="2"/>
  <c r="D48" i="2"/>
  <c r="C48" i="2"/>
  <c r="G90" i="3"/>
  <c r="E90" i="3"/>
  <c r="D90" i="3"/>
  <c r="C90" i="3"/>
  <c r="H172" i="1"/>
  <c r="G172" i="1"/>
  <c r="F172" i="1"/>
  <c r="E172" i="1"/>
  <c r="D172" i="1"/>
  <c r="C172" i="1"/>
  <c r="B74" i="3" l="1"/>
  <c r="B72" i="3"/>
  <c r="A9" i="3" l="1"/>
  <c r="A11" i="3" s="1"/>
  <c r="A15" i="3" s="1"/>
  <c r="A17" i="3" s="1"/>
  <c r="A19" i="3" s="1"/>
  <c r="A21" i="3" s="1"/>
  <c r="A23" i="3" s="1"/>
  <c r="A25" i="3" s="1"/>
  <c r="A27" i="3" s="1"/>
  <c r="A37" i="3"/>
  <c r="A39" i="3" s="1"/>
  <c r="A41" i="3" s="1"/>
  <c r="A43" i="3" s="1"/>
  <c r="A80" i="3"/>
  <c r="A82" i="3" s="1"/>
  <c r="D43" i="2" l="1"/>
  <c r="D41" i="2"/>
  <c r="D39" i="2"/>
  <c r="C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Riina Kukk</author>
  </authors>
  <commentList>
    <comment ref="E5" authorId="0" shapeId="0" xr:uid="{E18094D4-0DBD-4F7E-B60A-7DD68CE6CE06}">
      <text>
        <r>
          <rPr>
            <sz val="9"/>
            <color indexed="81"/>
            <rFont val="Segoe UI"/>
            <family val="2"/>
          </rPr>
          <t>10-12cm</t>
        </r>
      </text>
    </comment>
    <comment ref="F5" authorId="0" shapeId="0" xr:uid="{35A8F439-3343-41AF-B857-43FE49D5567C}">
      <text>
        <r>
          <rPr>
            <sz val="9"/>
            <color indexed="81"/>
            <rFont val="Segoe UI"/>
            <family val="2"/>
          </rPr>
          <t xml:space="preserve">1xkuus
</t>
        </r>
      </text>
    </comment>
    <comment ref="G5" authorId="0" shapeId="0" xr:uid="{90CAE330-4970-4E3F-B05E-FFD398197588}">
      <text>
        <r>
          <rPr>
            <b/>
            <sz val="9"/>
            <color indexed="81"/>
            <rFont val="Segoe UI"/>
            <family val="2"/>
          </rPr>
          <t>2xhooajal</t>
        </r>
      </text>
    </comment>
    <comment ref="H5" authorId="0" shapeId="0" xr:uid="{1F3C8AD9-20F4-4AAF-901F-5353F6719E7A}">
      <text>
        <r>
          <rPr>
            <b/>
            <sz val="9"/>
            <color indexed="81"/>
            <rFont val="Segoe UI"/>
            <family val="2"/>
          </rPr>
          <t>1xhooajal</t>
        </r>
      </text>
    </comment>
  </commentList>
</comments>
</file>

<file path=xl/sharedStrings.xml><?xml version="1.0" encoding="utf-8"?>
<sst xmlns="http://schemas.openxmlformats.org/spreadsheetml/2006/main" count="549" uniqueCount="396">
  <si>
    <t>Vändra piirkond</t>
  </si>
  <si>
    <t xml:space="preserve">nr. </t>
  </si>
  <si>
    <t>pindala</t>
  </si>
  <si>
    <t>s.h.</t>
  </si>
  <si>
    <t>hooldusklass</t>
  </si>
  <si>
    <t>märkused</t>
  </si>
  <si>
    <t>m2</t>
  </si>
  <si>
    <t>niidetav</t>
  </si>
  <si>
    <t>I</t>
  </si>
  <si>
    <t>II</t>
  </si>
  <si>
    <t>III</t>
  </si>
  <si>
    <t>IV</t>
  </si>
  <si>
    <t>okste koristus</t>
  </si>
  <si>
    <t>piiramine</t>
  </si>
  <si>
    <t>heki</t>
  </si>
  <si>
    <t xml:space="preserve">lehtede ja </t>
  </si>
  <si>
    <t>park</t>
  </si>
  <si>
    <t>(kultuurimaja ümbrus)</t>
  </si>
  <si>
    <t>(raamatukogu ümbrus)</t>
  </si>
  <si>
    <t>4-1</t>
  </si>
  <si>
    <t>4-2</t>
  </si>
  <si>
    <t xml:space="preserve">Vana tn ja </t>
  </si>
  <si>
    <t>Pärnu-Paide mnt. rist</t>
  </si>
  <si>
    <t>PARGID</t>
  </si>
  <si>
    <t>Kontuse park</t>
  </si>
  <si>
    <t>Laste park</t>
  </si>
  <si>
    <t>Kure park (Ditmarite matusepaik)</t>
  </si>
  <si>
    <t>HALJASTUD</t>
  </si>
  <si>
    <t>Vana tn 29, (esmamainimise kivi)</t>
  </si>
  <si>
    <t>SURNUAIA ÜMBRUS</t>
  </si>
  <si>
    <t>Kiriku ümbrus</t>
  </si>
  <si>
    <t>Jannseni tn-st sillani</t>
  </si>
  <si>
    <t xml:space="preserve">k.a.Pilve tn, pärnu-Paide mnt jalgtee ) </t>
  </si>
  <si>
    <t>31-1</t>
  </si>
  <si>
    <t>Turu 6 ja Pärnu-Paide mnt vaheline ala</t>
  </si>
  <si>
    <t>31-2</t>
  </si>
  <si>
    <t>MUU</t>
  </si>
  <si>
    <t>Vana ,Turu, Rohu tn rist.</t>
  </si>
  <si>
    <t>Ilbi park</t>
  </si>
  <si>
    <t>Vihtra jalgtee ümbrus k.a. kraav</t>
  </si>
  <si>
    <t xml:space="preserve">Jussilepiku tn, surnuaia vaheline ala </t>
  </si>
  <si>
    <t xml:space="preserve">Pärnu-Paide mnt 22 vaheline </t>
  </si>
  <si>
    <t>KAISMA KÜLA</t>
  </si>
  <si>
    <t>KERGU KÜLA</t>
  </si>
  <si>
    <t>PÄRNJÕE</t>
  </si>
  <si>
    <t>X</t>
  </si>
  <si>
    <r>
      <t xml:space="preserve">PÄRNU-PAIDE MNT </t>
    </r>
    <r>
      <rPr>
        <sz val="9"/>
        <rFont val="Times New Roman"/>
        <family val="1"/>
      </rPr>
      <t>äärne</t>
    </r>
  </si>
  <si>
    <t>Tiigi (400 m2) puhastamine prügist</t>
  </si>
  <si>
    <t>Tiigi (60 m2) puhastamine prügist</t>
  </si>
  <si>
    <t>Üldine heakord</t>
  </si>
  <si>
    <t>Kivi ümbrus koos Vana tn 31 ümbrusega</t>
  </si>
  <si>
    <t>Põõsaste piiramine</t>
  </si>
  <si>
    <t>Mänguväljaku üldine heakord</t>
  </si>
  <si>
    <t>Endine Silla pumpla maa-ala</t>
  </si>
  <si>
    <t>Mänguväljak ja selle ümbrus</t>
  </si>
  <si>
    <t>Tiigi (1800 m2) puhastamine prügist</t>
  </si>
  <si>
    <t>omanik: EELK kiriku Vändra kogudus</t>
  </si>
  <si>
    <t>Pärnu-Paide mnt-st kõnniteeni</t>
  </si>
  <si>
    <t>Kraavi ja nõlvade niitmine</t>
  </si>
  <si>
    <t>Vajadusel truupide puhastamine</t>
  </si>
  <si>
    <t>Wendre sillast AÜ Jõeni</t>
  </si>
  <si>
    <t>Murdunud okste ja puude koristamine</t>
  </si>
  <si>
    <t>Okste koristamine</t>
  </si>
  <si>
    <t xml:space="preserve">Jaama tn 2A ja Kooli tn vaheline ala  </t>
  </si>
  <si>
    <t>Kraavi võlvade korrashoid</t>
  </si>
  <si>
    <t>Vajadusel kraavi prahist puhastamine</t>
  </si>
  <si>
    <t>Tiigi (500 m2) prahist puhastamine</t>
  </si>
  <si>
    <t>Nõlvade niitmine</t>
  </si>
  <si>
    <t xml:space="preserve">Heakorrastamine vahetult enne </t>
  </si>
  <si>
    <t>küüditamise aastapäevi</t>
  </si>
  <si>
    <t>1.</t>
  </si>
  <si>
    <t>2.</t>
  </si>
  <si>
    <t>3.</t>
  </si>
  <si>
    <t>4.</t>
  </si>
  <si>
    <t>Jaama tänava park</t>
  </si>
  <si>
    <t>Pargi kinnistu</t>
  </si>
  <si>
    <t>6.</t>
  </si>
  <si>
    <t>Tööstuse tänava õunaaed</t>
  </si>
  <si>
    <t>7.</t>
  </si>
  <si>
    <t>Jalgpalliplats</t>
  </si>
  <si>
    <t>8.</t>
  </si>
  <si>
    <t>Spordiplatsid alevi keskel</t>
  </si>
  <si>
    <t>9.</t>
  </si>
  <si>
    <t>Mänguväljakud (2 tk)</t>
  </si>
  <si>
    <t>10.</t>
  </si>
  <si>
    <t>Haljasala (Kase ja Tamme tänava vaheline ala)</t>
  </si>
  <si>
    <t>11.</t>
  </si>
  <si>
    <t>12.</t>
  </si>
  <si>
    <t>13.</t>
  </si>
  <si>
    <t>14.</t>
  </si>
  <si>
    <t>15.</t>
  </si>
  <si>
    <t>Tootsi Kultuuri- ja Spordikeskuse ürituste plats</t>
  </si>
  <si>
    <t>16.</t>
  </si>
  <si>
    <t>17.</t>
  </si>
  <si>
    <t>18.</t>
  </si>
  <si>
    <t>MAHT KOKKU</t>
  </si>
  <si>
    <t>m²</t>
  </si>
  <si>
    <r>
      <t xml:space="preserve">Virgestusala (Sõmera tänav) va. pumpla territoorium </t>
    </r>
    <r>
      <rPr>
        <i/>
        <sz val="10"/>
        <color theme="1"/>
        <rFont val="Times New Roman"/>
        <family val="1"/>
      </rPr>
      <t>mänguväljaku osa</t>
    </r>
  </si>
  <si>
    <r>
      <t xml:space="preserve">Tootsi kooli territooriumi väline ala </t>
    </r>
    <r>
      <rPr>
        <i/>
        <sz val="10"/>
        <color theme="1"/>
        <rFont val="Times New Roman"/>
        <family val="1"/>
      </rPr>
      <t>(park)</t>
    </r>
  </si>
  <si>
    <t>Puuokste kärpimine 1xhooajal</t>
  </si>
  <si>
    <t>Kiriku tee äär</t>
  </si>
  <si>
    <t>Bussijaam</t>
  </si>
  <si>
    <t>Bussijaam kuni surnuaed</t>
  </si>
  <si>
    <t>Surnuaia esine</t>
  </si>
  <si>
    <t>Meierei kolmnurk</t>
  </si>
  <si>
    <t>Uus tänava ja Kergu rist</t>
  </si>
  <si>
    <t>Soo tänava majad</t>
  </si>
  <si>
    <t>Jäätmejaama esine</t>
  </si>
  <si>
    <t>Tiigi ja Soo tn kraavi äär</t>
  </si>
  <si>
    <t>Tiigi tänava keskosa</t>
  </si>
  <si>
    <t>Ülase tn äär</t>
  </si>
  <si>
    <t>Õhtu tänava parkla</t>
  </si>
  <si>
    <t>Lauluväljak</t>
  </si>
  <si>
    <t>Lõunapoolne kergliiklustee</t>
  </si>
  <si>
    <t>Põhjapoolne kergliiklustee 1</t>
  </si>
  <si>
    <t>Põhjapoolne kergliiklustee 2</t>
  </si>
  <si>
    <t>Uduvere kalmistu esimene osa</t>
  </si>
  <si>
    <t>Uduvere kalmistu tagumine osa</t>
  </si>
  <si>
    <t>Uduvere park</t>
  </si>
  <si>
    <t>Pärnu mnt alguse äär</t>
  </si>
  <si>
    <t>Pärnu mnt lõpu äär</t>
  </si>
  <si>
    <t>Libatse bussijaam</t>
  </si>
  <si>
    <t>Libatse staadion</t>
  </si>
  <si>
    <t>Vahenurme keskus 3 ja bussijaam</t>
  </si>
  <si>
    <t>Pärnu-Jaagupi piirkond</t>
  </si>
  <si>
    <t>(P-Paide mnt-st Kalda 3-ni)</t>
  </si>
  <si>
    <r>
      <t xml:space="preserve">Pilve 2                      </t>
    </r>
    <r>
      <rPr>
        <sz val="9"/>
        <rFont val="Times New Roman"/>
        <family val="1"/>
      </rPr>
      <t>(93101:001:0273)</t>
    </r>
  </si>
  <si>
    <t xml:space="preserve">staadioni ümbrus (väljaspool piiret) </t>
  </si>
  <si>
    <t>staadioni ümbrus s.h. jõeäärne</t>
  </si>
  <si>
    <t>vajadusel</t>
  </si>
  <si>
    <t xml:space="preserve">Vihtra tee äärne </t>
  </si>
  <si>
    <t>Pärnu-Paide mnt äärne sh.</t>
  </si>
  <si>
    <t xml:space="preserve">Hiiepark </t>
  </si>
  <si>
    <t>19-1</t>
  </si>
  <si>
    <t>22-1</t>
  </si>
  <si>
    <t xml:space="preserve"> vaheline ala 93101:001:0048, 93101:001:0281)</t>
  </si>
  <si>
    <t xml:space="preserve"> ja Spordi 5 (lasteaed) </t>
  </si>
  <si>
    <t>Pärnu-Paide mnt. 19b  (93101:001:0321)</t>
  </si>
  <si>
    <t>Pärnu-Paide mnt 13a     (93101:001:0318)</t>
  </si>
  <si>
    <t>Viljandi mnt-ni</t>
  </si>
  <si>
    <t>Pärnu-Paide mnt 29     (63801:001:0501)</t>
  </si>
  <si>
    <t>Pärnu-Paide mnt 35a   (63801:001:0625)</t>
  </si>
  <si>
    <t>Kalda tn 11                    (63801:001:0551)</t>
  </si>
  <si>
    <t>Kalda tn 8                     (63801:001:0670)</t>
  </si>
  <si>
    <t>Tuule tn 8                     (63801:001:0455)</t>
  </si>
  <si>
    <t>36-1</t>
  </si>
  <si>
    <t>Pikk tn 5a                      (63801:001:0550)</t>
  </si>
  <si>
    <t>37-1</t>
  </si>
  <si>
    <t>Vana tn 64                     (93101:002:0066)</t>
  </si>
  <si>
    <t>9310380 Vihtra jalgtee L2 (93101:003:0184)</t>
  </si>
  <si>
    <t>9310380 Vihtra jalgtee L1 (93101:003:0183)</t>
  </si>
  <si>
    <t>Vihtra tee bussipeatus sh jalgtee ümbrus</t>
  </si>
  <si>
    <t>Jaama tn 6b                  (93101:001:0338)</t>
  </si>
  <si>
    <t>Jussilepiku tn 2a          (93101:001:0350)</t>
  </si>
  <si>
    <t xml:space="preserve">hoonestamata ala </t>
  </si>
  <si>
    <t>C.R.Jakobsoni tn 13 ja  (93101:001:0331)</t>
  </si>
  <si>
    <t>Pärnu-Paide mnt äärne ala</t>
  </si>
  <si>
    <t>Spordi tn 6                    (93101:001:0316)</t>
  </si>
  <si>
    <t>Lohu tn 32                    (93101:001:0342)</t>
  </si>
  <si>
    <t>Jussilepiku tn äärne       (93101:003:0190)</t>
  </si>
  <si>
    <t>Kase tn                          (93101:003:0066)</t>
  </si>
  <si>
    <t>Vahetult teega piirnev ala sh kraavid</t>
  </si>
  <si>
    <t>(laste mänguväljak)</t>
  </si>
  <si>
    <t>Turu tn 22                    (93101:001:0017)</t>
  </si>
  <si>
    <t>Vana tn kraav               (93101:002:0247)</t>
  </si>
  <si>
    <t>C.R.Jakobsoni tn  kraav (93101:001:0262)</t>
  </si>
  <si>
    <t>Mõisapargi                    (27601:001:0205)</t>
  </si>
  <si>
    <t xml:space="preserve">Tuule 2,  Tuule 4 tagune ala </t>
  </si>
  <si>
    <t>19.</t>
  </si>
  <si>
    <t>20.</t>
  </si>
  <si>
    <t>Jaama mänguväljak</t>
  </si>
  <si>
    <t>(kõnniteest kuni Pärnu-Paide mnt.-ni)</t>
  </si>
  <si>
    <t>Pärnu-Paide mnt äär Remont ja Viimistlus</t>
  </si>
  <si>
    <t>kaupluse juurest kuni Viljandi mnt-ni</t>
  </si>
  <si>
    <t>Juuli lõpp, augusti algus</t>
  </si>
  <si>
    <t>Juuli lõpp, aug. algus. Põõsaste piiramine</t>
  </si>
  <si>
    <t>Kaart:</t>
  </si>
  <si>
    <t>lehtede koristus 3500 m2</t>
  </si>
  <si>
    <t>37</t>
  </si>
  <si>
    <t>Libatse aiamaade ääre 2 osa</t>
  </si>
  <si>
    <t>Libatse parklast staadionini</t>
  </si>
  <si>
    <t>34</t>
  </si>
  <si>
    <t>Libatse garaazide ots</t>
  </si>
  <si>
    <t>33-1</t>
  </si>
  <si>
    <t>Libatse garaazide kolmnurk</t>
  </si>
  <si>
    <t>33</t>
  </si>
  <si>
    <t>Valgu tee äär</t>
  </si>
  <si>
    <t>32</t>
  </si>
  <si>
    <t>31</t>
  </si>
  <si>
    <t>30-3</t>
  </si>
  <si>
    <t>30-2</t>
  </si>
  <si>
    <t>30-1</t>
  </si>
  <si>
    <t>lehtede koristus 375 m2</t>
  </si>
  <si>
    <t>Pärn Riinu ümbrus</t>
  </si>
  <si>
    <t>lehtede koristus 1200 m2</t>
  </si>
  <si>
    <t>Uduvere kalmistu kabeli ümbrus</t>
  </si>
  <si>
    <t>lehtede koristus 350 m2</t>
  </si>
  <si>
    <t>Kalmistu tee äär</t>
  </si>
  <si>
    <t>lehtede koristus 1100 m2</t>
  </si>
  <si>
    <t>lehtede koristus 1820 m2</t>
  </si>
  <si>
    <t>Ülase-Sinilille kolmnurk</t>
  </si>
  <si>
    <t>20-1</t>
  </si>
  <si>
    <t>lehtede koristus 13500 m2</t>
  </si>
  <si>
    <t>lehtede koristus 400 m2</t>
  </si>
  <si>
    <t>Pargi tee kolmnurk</t>
  </si>
  <si>
    <t>Soo tn parkla tagune</t>
  </si>
  <si>
    <t>lehtede koristus 2400 m2</t>
  </si>
  <si>
    <t>lehtede korisrus 600 m2</t>
  </si>
  <si>
    <t>lehrtede koristus 150 m2</t>
  </si>
  <si>
    <t>3-3</t>
  </si>
  <si>
    <t>3-2</t>
  </si>
  <si>
    <t>lehtede koristus 150 m2</t>
  </si>
  <si>
    <t>3-1</t>
  </si>
  <si>
    <t>lehtede koristus 200 m2</t>
  </si>
  <si>
    <t>lehtede koristus 2800 m2</t>
  </si>
  <si>
    <t>hekk 10 m, lehtede koristus 600 m2</t>
  </si>
  <si>
    <t>1-2</t>
  </si>
  <si>
    <t>Uus 53 maja äär</t>
  </si>
  <si>
    <t>1-1</t>
  </si>
  <si>
    <t>lehtede koristus 250 m2</t>
  </si>
  <si>
    <t>Uus 53 esine plats</t>
  </si>
  <si>
    <t>Asfalt 1600 m2</t>
  </si>
  <si>
    <t>Puuokste koristus, põõsaste</t>
  </si>
  <si>
    <t>5-2</t>
  </si>
  <si>
    <t>5-1</t>
  </si>
  <si>
    <t>Kesk tn 5 kinnistu puhastusala</t>
  </si>
  <si>
    <t>Kesk ja Männi tn ääeres</t>
  </si>
  <si>
    <t xml:space="preserve">Haljasala, mänguplats (Ehitajate tn 2 KÜ ees) </t>
  </si>
  <si>
    <t>Sõmera tn haljasala (võrkpalli plats murul)</t>
  </si>
  <si>
    <r>
      <t xml:space="preserve">Kesk tn 5 </t>
    </r>
    <r>
      <rPr>
        <i/>
        <sz val="10"/>
        <color theme="1"/>
        <rFont val="Times New Roman"/>
        <family val="1"/>
      </rPr>
      <t>kinnistu</t>
    </r>
  </si>
  <si>
    <t xml:space="preserve">http://www.pparnumaa.ee/et/majandus/heakord/haljasalade-hooldus </t>
  </si>
  <si>
    <t>haljasala nimetus ja asukoht</t>
  </si>
  <si>
    <t>kaardil</t>
  </si>
  <si>
    <r>
      <t xml:space="preserve">Virgestusala (Sõmera tänav) va. pumpla territoorium </t>
    </r>
    <r>
      <rPr>
        <i/>
        <sz val="10"/>
        <color theme="1"/>
        <rFont val="Times New Roman"/>
        <family val="1"/>
      </rPr>
      <t>metsa osa</t>
    </r>
    <r>
      <rPr>
        <sz val="10"/>
        <color theme="1"/>
        <rFont val="Times New Roman"/>
        <family val="1"/>
      </rPr>
      <t xml:space="preserve"> Jaama tn 7a (63801:001:0306)</t>
    </r>
  </si>
  <si>
    <t>Jaama tn 7a (63801:001:0306)</t>
  </si>
  <si>
    <t>Sõmera tn 3b (63801:001:0408)</t>
  </si>
  <si>
    <t>Jaama tn 1a (63801:001:0361)</t>
  </si>
  <si>
    <t>Pargi (27601:005:0039)</t>
  </si>
  <si>
    <t>Tööstuse  tn 1a (63801:001:0780)</t>
  </si>
  <si>
    <t>Kesk tn 6a (63801:001:0298)</t>
  </si>
  <si>
    <t>Kooli tn 8 (63801:001:0217)</t>
  </si>
  <si>
    <t>Kooli tn 10a (63801:001:0221) osal.</t>
  </si>
  <si>
    <t>Kuuse tn 1 (63801:001:0727)</t>
  </si>
  <si>
    <t>Turuplats, õunaaed Kesk tn 10 ja 10a</t>
  </si>
  <si>
    <t>(80501:001:0035, 63801:001:0291)</t>
  </si>
  <si>
    <t>Tootsi Kultuuri- ja Spordikeskus Tööstuse tn 5 (80501:001:0098)</t>
  </si>
  <si>
    <t>Tööstuse tn 7 (63801:001:0246)</t>
  </si>
  <si>
    <t>Kooli tn 7 (80501:001:0100)</t>
  </si>
  <si>
    <t>Ehitajate tn 1a (63801:001:0420)</t>
  </si>
  <si>
    <t>(80501:001:0083)</t>
  </si>
  <si>
    <t>Sõmera tn 1b (63801:001:0707)</t>
  </si>
  <si>
    <t>Uus 53 tagune plats            (62701:003:008)</t>
  </si>
  <si>
    <t>Pärnu mnt 45b (63801:001:0688)</t>
  </si>
  <si>
    <t>Bussijaam haljasala                 Pärnu mnt 38 (62701:001:0058)</t>
  </si>
  <si>
    <t>Bussijaam kolmnurkne haljasala  Pärnu mnt 38a (62801:001:0569)</t>
  </si>
  <si>
    <t>Bussijaamast Männi teeni         Uus-Jakobi (63801:001:0701)</t>
  </si>
  <si>
    <t>Kergtee T1 (18801:001:0335)</t>
  </si>
  <si>
    <t>Kiriku tee lõik 2 (62701:003:0053)</t>
  </si>
  <si>
    <t>Sooplatsi (18801:001:0537)</t>
  </si>
  <si>
    <t>Soo tn 5 (62701:003:0007) osal.</t>
  </si>
  <si>
    <t>Tiigi tn (62701:003:0038) osal. Soo tn (18801:001:0451) osal.</t>
  </si>
  <si>
    <t>Tiigi tn (62701:003:0038) osal.</t>
  </si>
  <si>
    <t>Soo tn (18801:001:0451) parkla  Uus tn. 18a (18801:001:0452)</t>
  </si>
  <si>
    <t>Pargi tee (62701:002:0038) osal.</t>
  </si>
  <si>
    <t>Ülase tn 18 (63801:001:0492) Ülase tn L2 (62701:003:0069) osaliselt</t>
  </si>
  <si>
    <t>Õhtu tn L1 (62701:001:0025)</t>
  </si>
  <si>
    <t>Laululava (62701:001:0008)</t>
  </si>
  <si>
    <t>Kergliiklustee (62701:003:0065)</t>
  </si>
  <si>
    <t>Kergtee T2 (18801:001:0336)</t>
  </si>
  <si>
    <t>Kergtee (62701:001:0028) Kergtee T3 (18801:001:0337) Tänavaotsa (62701:001:0041)</t>
  </si>
  <si>
    <t>Ülase-Sinilille                         Ülase tn 7 (63801:001:0543)</t>
  </si>
  <si>
    <t>Sinilille tn L1 (62701:003:0041)</t>
  </si>
  <si>
    <t xml:space="preserve">Uus tn 1a (63801:001:0789)   Pärnu mnt 5a (63801:001:0336) </t>
  </si>
  <si>
    <t>Pärnu mnt 1a (63801:001:0122)</t>
  </si>
  <si>
    <t>Uduvere kalmistu ( 62701:003:0028) osal.</t>
  </si>
  <si>
    <t>Kalmistu tee (62701:005:0059)</t>
  </si>
  <si>
    <t>(62701:004:0034)</t>
  </si>
  <si>
    <t>Kergu mnt 44 (63801:001:0762) osal.</t>
  </si>
  <si>
    <t>Libatse sissesõit 1 (18802:001:0213) jalgtee äär</t>
  </si>
  <si>
    <t>Libatse sissesõit 2             Keskuse jalgtee L1 (18801:001:0465)</t>
  </si>
  <si>
    <t xml:space="preserve">Libatse sissesõit 3             Keskuse jalgtee  L2 (18801:001:0464) </t>
  </si>
  <si>
    <t>Tiigi (18802:001:0273) osaliselt</t>
  </si>
  <si>
    <t>Libatse keskus 8a (63801:001:0012)</t>
  </si>
  <si>
    <t>Libatse tee 12 (63801:001:0116) teeäär                                       Kuuri (18801:001:0406) osal.</t>
  </si>
  <si>
    <t>Staadioni (18801:001:0413) osal.</t>
  </si>
  <si>
    <t xml:space="preserve">Libatse aiamaade äär               Staadioni (18801:001:0413) osal </t>
  </si>
  <si>
    <t>Vahenurme keskus 3 (18801:002:0034)</t>
  </si>
  <si>
    <t>Vahenurme keskus 3a (63801:001:0622)</t>
  </si>
  <si>
    <t>Vahenurme keskus 3b (63801:001:0354)</t>
  </si>
  <si>
    <t>Bussijaama              (92901:001:0035)</t>
  </si>
  <si>
    <t>Sireli tee 4               (93001:002:0246)</t>
  </si>
  <si>
    <t>Sireli tee 8               (93001:002:0271)</t>
  </si>
  <si>
    <t>Pargi                         (63801:001:0014)</t>
  </si>
  <si>
    <t>Sireli tee 12             (93001:002:0260)</t>
  </si>
  <si>
    <t>Lipuplatsi                (92901:001:0017)</t>
  </si>
  <si>
    <t>Kergu kirik              (27601:003:0222)</t>
  </si>
  <si>
    <t>Kergu preestrimaja (27601:003:0223)</t>
  </si>
  <si>
    <t>Bussijaama               (27601:003:0226)</t>
  </si>
  <si>
    <t>Kõrtsimaa                (27601:003:0074)</t>
  </si>
  <si>
    <t>Karikakra                 (27601:003:0232)</t>
  </si>
  <si>
    <t>Kalmistu prügila      (27601:003:0218)</t>
  </si>
  <si>
    <t>Kase tn 2a                     (93101:001:0351)</t>
  </si>
  <si>
    <t>Kooli tn 11a                   (93101:001:0339)</t>
  </si>
  <si>
    <t>Pärnu-Paide mnt 15a     (93101:001:0317)</t>
  </si>
  <si>
    <t>Pärnu-Paide mnt 1a       (93101:001:0322)</t>
  </si>
  <si>
    <t>Pikk tn 27                      (93101:003:0187)</t>
  </si>
  <si>
    <t>Kalmistu tn 1                 (93101:001:0337)</t>
  </si>
  <si>
    <t>Kalmistu tn 1                  (93101:001:0337)</t>
  </si>
  <si>
    <t xml:space="preserve">Pikk tn 32                      (93101:003:0188) </t>
  </si>
  <si>
    <t>Pikk tn 32a                    (93101:001:0355)</t>
  </si>
  <si>
    <t>Pikk tn 34a                    (93101:003:0198)</t>
  </si>
  <si>
    <t>Kase tn 7                      (93101:003:0035)</t>
  </si>
  <si>
    <t>Jussilepiku tn 2a            (93101:001:0350)</t>
  </si>
  <si>
    <t>Kase tn 9                      (93101:001:0357)</t>
  </si>
  <si>
    <t>Kase tn 3                      (93101:003:0036)</t>
  </si>
  <si>
    <t>ja Jõesilla tee                  (92901:001:0300)</t>
  </si>
  <si>
    <t xml:space="preserve">Allikõnnu pumpla           (63801:001:0450) </t>
  </si>
  <si>
    <t>Raudtee tn 2                  (63801:001:0249)</t>
  </si>
  <si>
    <t>Vana tn 31c                   (93101:003:0172)</t>
  </si>
  <si>
    <t xml:space="preserve">                                     ( 93101:003:0068)</t>
  </si>
  <si>
    <t>s.h Vana tn 23               (93101:001:0353)</t>
  </si>
  <si>
    <t>Kooli tn 3a                     (93101:001:0348)</t>
  </si>
  <si>
    <t>Pikk tn 43                      (93101:003:0199)</t>
  </si>
  <si>
    <t>Vana tn 41                   (193101:003:0195)</t>
  </si>
  <si>
    <t>Vana tn 78                     (93101:002:0259)</t>
  </si>
  <si>
    <t>Spordi tn 10a                 (93101:001:0301)</t>
  </si>
  <si>
    <t xml:space="preserve">                                    (63801:001:0777)</t>
  </si>
  <si>
    <t xml:space="preserve">                              (s.h .63801:001:0433)</t>
  </si>
  <si>
    <r>
      <t xml:space="preserve">Kalda tn 6 </t>
    </r>
    <r>
      <rPr>
        <sz val="9"/>
        <rFont val="Times New Roman"/>
        <family val="1"/>
      </rPr>
      <t xml:space="preserve">                  (93101:001:0206)</t>
    </r>
  </si>
  <si>
    <r>
      <t xml:space="preserve">Pärnu-Paide mnt.2      </t>
    </r>
    <r>
      <rPr>
        <sz val="9"/>
        <rFont val="Times New Roman"/>
        <family val="1"/>
      </rPr>
      <t>(93101:001:0273)</t>
    </r>
  </si>
  <si>
    <t>.Jõeäärne-kalda tn 1      (63801:001:0437)</t>
  </si>
  <si>
    <r>
      <t>Vändra park</t>
    </r>
    <r>
      <rPr>
        <sz val="9"/>
        <rFont val="Times New Roman"/>
        <family val="1"/>
      </rPr>
      <t xml:space="preserve">                (93101:001:0230)</t>
    </r>
  </si>
  <si>
    <t>Kolmnurga tn (62701:003:0037)  Kergu mnt (62701:003:0056) osaliselt</t>
  </si>
  <si>
    <t>Uus tn L1 (62701:003:0047) osaliselt</t>
  </si>
  <si>
    <t>piirdeaeda</t>
  </si>
  <si>
    <t>Staadioni ümbrus</t>
  </si>
  <si>
    <t>Sireli tee L2            (63801:001:0006)</t>
  </si>
  <si>
    <t>Turu tn 28                      (93101:001:0356)</t>
  </si>
  <si>
    <t>Turu 24                          (93101:001:0324)</t>
  </si>
  <si>
    <t>Turu 26                          (93101:001:0319)</t>
  </si>
  <si>
    <t xml:space="preserve">Staadioni vahetu ümbrus väljaspool </t>
  </si>
  <si>
    <t>Vändra piirkond Tootsi alev</t>
  </si>
  <si>
    <t>TEHNILINE KIRJELDUS - HALJASALADE NIMEKIRI (Lisa 2)</t>
  </si>
  <si>
    <t>TEHNILINE KIRJELDUS- HALJASALADE NIMEKIRI (Lisa 2)</t>
  </si>
  <si>
    <t xml:space="preserve">TEHNILINE KIRJELDUS- HALJASALADE NIMEKIRI (Lisa 2) </t>
  </si>
  <si>
    <t>Libatse mägi ja mäe ümbrus ümbrus</t>
  </si>
  <si>
    <t>Lehtede kokkukogumine ja äravedu</t>
  </si>
  <si>
    <t>Prügikoristus</t>
  </si>
  <si>
    <t>Hiiepark (Kase tänava äärne)</t>
  </si>
  <si>
    <t>20-1 Üldine heakord</t>
  </si>
  <si>
    <t>Sillast Pilve tänavani</t>
  </si>
  <si>
    <t>Pilve tn-st Pärnu-Paide mnt 10-ni</t>
  </si>
  <si>
    <t>Pärnu-Paide mnt. 19a    (93101:001:0323)</t>
  </si>
  <si>
    <t>teeäärsete  korrashoid</t>
  </si>
  <si>
    <t>Jõesuu tee 4</t>
  </si>
  <si>
    <t>SUUREJÕE KÜLA</t>
  </si>
  <si>
    <t>üldine heakord</t>
  </si>
  <si>
    <t>KIRIKUMÕISA KÜLA</t>
  </si>
  <si>
    <t>Juuli lõpp, augusti algus, üldine heakord</t>
  </si>
  <si>
    <t>Jõesuu tee 4a</t>
  </si>
  <si>
    <t>Pumpla (93005:002:0184)</t>
  </si>
  <si>
    <t>veevõtukoha nõlvade niitmine piirdeaia sees</t>
  </si>
  <si>
    <t>Kesk 4 (80501:001:0085)</t>
  </si>
  <si>
    <t xml:space="preserve">21. </t>
  </si>
  <si>
    <t>Kergliiklustee (63801:001:0154)</t>
  </si>
  <si>
    <t xml:space="preserve">Kooli tänav (63801:001:0093) </t>
  </si>
  <si>
    <t>(Jaama tänavast Männi tänavani)</t>
  </si>
  <si>
    <t>Heki pügamine</t>
  </si>
  <si>
    <t>53-1</t>
  </si>
  <si>
    <t>C.R.Jakobsoni 26c (63801:001:0093)</t>
  </si>
  <si>
    <t>Turu tn 15 (93101:001:0349)</t>
  </si>
  <si>
    <t>Puuokste koristus, prügikoristus</t>
  </si>
  <si>
    <t>piiramine, prügikoristus</t>
  </si>
  <si>
    <t>Muinsuskaitsealune park</t>
  </si>
  <si>
    <t>K.a. ausamba ümbrus, prügikoristus</t>
  </si>
  <si>
    <t>Heki piiramine, prügikoristus</t>
  </si>
  <si>
    <t>Vana tn 61                     (93101:003:0054)</t>
  </si>
  <si>
    <t>Allikõnnu Vallamaja          (93002:001:0162)</t>
  </si>
  <si>
    <t>Uus tn 1                        (92901:001:0271)</t>
  </si>
  <si>
    <t>Külakeskuse                  (93004:001:0031)</t>
  </si>
  <si>
    <t>Kalmistu                       (92901:001:0048)</t>
  </si>
  <si>
    <t>L.Koidula sünnikoht        (93002:003:0371)</t>
  </si>
  <si>
    <t>VIHTRA KÜLA</t>
  </si>
  <si>
    <t>KAANSOO KÜLA</t>
  </si>
  <si>
    <t>Kooli, Vahenurme küla (18801:002:0007)</t>
  </si>
  <si>
    <r>
      <t>m</t>
    </r>
    <r>
      <rPr>
        <b/>
        <vertAlign val="superscript"/>
        <sz val="10"/>
        <rFont val="Times New Roman"/>
        <family val="1"/>
      </rPr>
      <t>2</t>
    </r>
  </si>
  <si>
    <t>Tee äärte ja valgustuspostide ümbruse niimine</t>
  </si>
  <si>
    <t>22.</t>
  </si>
  <si>
    <t>Heki pügamine, teeääre niitmine kuni hekini</t>
  </si>
  <si>
    <t>Metsaaluse korrashoid, mahalangenud puuokste koristus</t>
  </si>
  <si>
    <t>Tiikide ümbrusest võsa niitmine.</t>
  </si>
  <si>
    <t>Pikk tn 37                    (93101:003:0040)</t>
  </si>
  <si>
    <t>Pärnu mnt 27a             (93101:001:0352)</t>
  </si>
  <si>
    <t>20. Tiigi ümbruse ja selle taga oleva mäe niitmine. Tiigi (4300 m2) puhastamine prügist.</t>
  </si>
  <si>
    <t xml:space="preserve">Maja nr 37 ümbrus ja sissesõidutee ääred.  </t>
  </si>
  <si>
    <t xml:space="preserve">Bussijaama muruplatsid.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</si>
</sst>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\ _k_r_-;\-* #,##0\ _k_r_-;_-* &quot;-&quot;??\ _k_r_-;_-@_-"/>
    <numFmt numFmtId="166" formatCode="_-* #,##0_-;\-* #,##0_-;_-* &quot;-&quot;??_-;_-@_-"/>
  </numFmts>
  <fonts count="4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indexed="10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186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charset val="186"/>
      <scheme val="minor"/>
    </font>
    <font>
      <sz val="9.5"/>
      <color theme="1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9"/>
      <color rgb="FF00B0F0"/>
      <name val="Times New Roman"/>
      <family val="1"/>
      <charset val="186"/>
    </font>
    <font>
      <sz val="10"/>
      <color rgb="FF00B0F0"/>
      <name val="Times New Roman"/>
      <family val="1"/>
    </font>
    <font>
      <b/>
      <sz val="9"/>
      <color rgb="FF00B0F0"/>
      <name val="Times New Roman"/>
      <family val="1"/>
      <charset val="186"/>
    </font>
    <font>
      <sz val="11"/>
      <color rgb="FF00B0F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Times New Roman"/>
      <family val="1"/>
    </font>
    <font>
      <sz val="8"/>
      <name val="Calibri"/>
      <family val="2"/>
      <charset val="186"/>
      <scheme val="minor"/>
    </font>
    <font>
      <sz val="8"/>
      <name val="Roboto"/>
    </font>
    <font>
      <sz val="9"/>
      <name val="Calibri"/>
      <family val="2"/>
      <charset val="186"/>
      <scheme val="minor"/>
    </font>
    <font>
      <sz val="9"/>
      <name val="Calibri"/>
      <family val="2"/>
      <scheme val="minor"/>
    </font>
    <font>
      <b/>
      <vertAlign val="superscript"/>
      <sz val="1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53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4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5" fillId="0" borderId="24" xfId="1" applyFont="1" applyBorder="1"/>
    <xf numFmtId="0" fontId="9" fillId="0" borderId="15" xfId="0" applyFont="1" applyBorder="1"/>
    <xf numFmtId="0" fontId="7" fillId="0" borderId="0" xfId="1" applyFont="1"/>
    <xf numFmtId="0" fontId="9" fillId="0" borderId="23" xfId="0" applyFont="1" applyBorder="1"/>
    <xf numFmtId="0" fontId="9" fillId="0" borderId="16" xfId="0" applyFont="1" applyBorder="1"/>
    <xf numFmtId="0" fontId="7" fillId="0" borderId="23" xfId="1" applyFont="1" applyBorder="1" applyAlignment="1">
      <alignment horizontal="center"/>
    </xf>
    <xf numFmtId="0" fontId="5" fillId="0" borderId="26" xfId="1" applyFont="1" applyBorder="1"/>
    <xf numFmtId="0" fontId="5" fillId="0" borderId="27" xfId="1" applyFont="1" applyBorder="1"/>
    <xf numFmtId="0" fontId="5" fillId="0" borderId="29" xfId="1" applyFont="1" applyBorder="1"/>
    <xf numFmtId="0" fontId="9" fillId="0" borderId="0" xfId="0" applyFont="1"/>
    <xf numFmtId="0" fontId="5" fillId="0" borderId="25" xfId="1" applyFont="1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31" xfId="0" applyFont="1" applyBorder="1"/>
    <xf numFmtId="0" fontId="9" fillId="0" borderId="36" xfId="0" applyFont="1" applyBorder="1"/>
    <xf numFmtId="0" fontId="9" fillId="0" borderId="37" xfId="0" applyFont="1" applyBorder="1"/>
    <xf numFmtId="0" fontId="9" fillId="0" borderId="33" xfId="0" applyFont="1" applyBorder="1"/>
    <xf numFmtId="0" fontId="9" fillId="0" borderId="30" xfId="0" applyFont="1" applyBorder="1"/>
    <xf numFmtId="0" fontId="12" fillId="0" borderId="3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38" xfId="0" applyFont="1" applyBorder="1"/>
    <xf numFmtId="0" fontId="12" fillId="0" borderId="15" xfId="0" applyFont="1" applyBorder="1"/>
    <xf numFmtId="0" fontId="12" fillId="0" borderId="16" xfId="0" applyFont="1" applyBorder="1"/>
    <xf numFmtId="1" fontId="7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0" fontId="9" fillId="0" borderId="14" xfId="0" applyFont="1" applyBorder="1"/>
    <xf numFmtId="0" fontId="9" fillId="0" borderId="39" xfId="0" applyFont="1" applyBorder="1"/>
    <xf numFmtId="0" fontId="9" fillId="0" borderId="32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42" xfId="0" applyFont="1" applyBorder="1"/>
    <xf numFmtId="165" fontId="18" fillId="2" borderId="40" xfId="2" applyNumberFormat="1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6" fillId="0" borderId="33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19" fillId="0" borderId="16" xfId="0" applyFont="1" applyBorder="1"/>
    <xf numFmtId="0" fontId="19" fillId="0" borderId="40" xfId="0" applyFont="1" applyBorder="1"/>
    <xf numFmtId="0" fontId="19" fillId="0" borderId="41" xfId="0" applyFont="1" applyBorder="1"/>
    <xf numFmtId="0" fontId="19" fillId="0" borderId="42" xfId="0" applyFont="1" applyBorder="1"/>
    <xf numFmtId="0" fontId="19" fillId="0" borderId="11" xfId="0" applyFont="1" applyBorder="1"/>
    <xf numFmtId="0" fontId="19" fillId="0" borderId="13" xfId="0" applyFont="1" applyBorder="1"/>
    <xf numFmtId="0" fontId="19" fillId="0" borderId="19" xfId="0" applyFont="1" applyBorder="1"/>
    <xf numFmtId="0" fontId="19" fillId="0" borderId="36" xfId="0" applyFont="1" applyBorder="1"/>
    <xf numFmtId="0" fontId="19" fillId="0" borderId="37" xfId="0" applyFont="1" applyBorder="1"/>
    <xf numFmtId="0" fontId="19" fillId="0" borderId="15" xfId="0" applyFont="1" applyBorder="1"/>
    <xf numFmtId="0" fontId="6" fillId="0" borderId="24" xfId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/>
    <xf numFmtId="0" fontId="19" fillId="0" borderId="23" xfId="0" applyFont="1" applyBorder="1" applyAlignment="1">
      <alignment horizontal="center"/>
    </xf>
    <xf numFmtId="0" fontId="0" fillId="0" borderId="25" xfId="0" applyBorder="1"/>
    <xf numFmtId="0" fontId="19" fillId="0" borderId="2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33" xfId="0" applyFont="1" applyBorder="1"/>
    <xf numFmtId="0" fontId="19" fillId="0" borderId="30" xfId="0" applyFont="1" applyBorder="1"/>
    <xf numFmtId="0" fontId="19" fillId="0" borderId="35" xfId="0" applyFont="1" applyBorder="1"/>
    <xf numFmtId="0" fontId="19" fillId="0" borderId="31" xfId="0" applyFont="1" applyBorder="1"/>
    <xf numFmtId="0" fontId="19" fillId="0" borderId="25" xfId="0" applyFont="1" applyBorder="1" applyAlignment="1">
      <alignment vertical="center" wrapText="1"/>
    </xf>
    <xf numFmtId="165" fontId="18" fillId="0" borderId="37" xfId="2" applyNumberFormat="1" applyFont="1" applyBorder="1" applyAlignment="1">
      <alignment vertical="center" wrapText="1"/>
    </xf>
    <xf numFmtId="165" fontId="18" fillId="0" borderId="30" xfId="2" applyNumberFormat="1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165" fontId="18" fillId="0" borderId="31" xfId="2" applyNumberFormat="1" applyFont="1" applyBorder="1" applyAlignment="1">
      <alignment vertical="center" wrapText="1"/>
    </xf>
    <xf numFmtId="165" fontId="18" fillId="0" borderId="50" xfId="2" applyNumberFormat="1" applyFont="1" applyBorder="1" applyAlignment="1">
      <alignment vertical="center" wrapText="1"/>
    </xf>
    <xf numFmtId="0" fontId="19" fillId="0" borderId="51" xfId="0" applyFont="1" applyBorder="1"/>
    <xf numFmtId="0" fontId="19" fillId="0" borderId="24" xfId="0" applyFont="1" applyBorder="1" applyAlignment="1">
      <alignment vertical="center" wrapText="1"/>
    </xf>
    <xf numFmtId="0" fontId="19" fillId="0" borderId="47" xfId="0" applyFont="1" applyBorder="1"/>
    <xf numFmtId="0" fontId="19" fillId="0" borderId="2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165" fontId="19" fillId="0" borderId="33" xfId="2" applyNumberFormat="1" applyFont="1" applyBorder="1" applyAlignment="1">
      <alignment vertical="center" wrapText="1"/>
    </xf>
    <xf numFmtId="165" fontId="19" fillId="0" borderId="36" xfId="2" applyNumberFormat="1" applyFont="1" applyBorder="1" applyAlignment="1">
      <alignment vertical="center" wrapText="1"/>
    </xf>
    <xf numFmtId="165" fontId="19" fillId="0" borderId="35" xfId="2" applyNumberFormat="1" applyFont="1" applyBorder="1" applyAlignment="1">
      <alignment vertical="center" wrapText="1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0" fillId="0" borderId="30" xfId="0" applyBorder="1"/>
    <xf numFmtId="0" fontId="0" fillId="0" borderId="37" xfId="0" applyBorder="1"/>
    <xf numFmtId="0" fontId="21" fillId="0" borderId="30" xfId="0" applyFont="1" applyBorder="1"/>
    <xf numFmtId="0" fontId="21" fillId="0" borderId="31" xfId="0" applyFont="1" applyBorder="1"/>
    <xf numFmtId="165" fontId="19" fillId="0" borderId="36" xfId="2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/>
    </xf>
    <xf numFmtId="1" fontId="7" fillId="0" borderId="34" xfId="1" applyNumberFormat="1" applyFont="1" applyBorder="1" applyAlignment="1">
      <alignment horizontal="center"/>
    </xf>
    <xf numFmtId="1" fontId="5" fillId="0" borderId="35" xfId="1" applyNumberFormat="1" applyFont="1" applyBorder="1" applyAlignment="1">
      <alignment horizontal="center"/>
    </xf>
    <xf numFmtId="1" fontId="7" fillId="0" borderId="31" xfId="1" applyNumberFormat="1" applyFont="1" applyBorder="1" applyAlignment="1">
      <alignment horizontal="center"/>
    </xf>
    <xf numFmtId="1" fontId="5" fillId="0" borderId="36" xfId="1" applyNumberFormat="1" applyFont="1" applyBorder="1" applyAlignment="1">
      <alignment horizontal="center"/>
    </xf>
    <xf numFmtId="1" fontId="7" fillId="0" borderId="37" xfId="1" applyNumberFormat="1" applyFont="1" applyBorder="1" applyAlignment="1">
      <alignment horizontal="center"/>
    </xf>
    <xf numFmtId="1" fontId="10" fillId="0" borderId="37" xfId="1" applyNumberFormat="1" applyFont="1" applyBorder="1" applyAlignment="1">
      <alignment horizontal="center"/>
    </xf>
    <xf numFmtId="1" fontId="5" fillId="0" borderId="33" xfId="1" applyNumberFormat="1" applyFont="1" applyBorder="1" applyAlignment="1">
      <alignment horizontal="center"/>
    </xf>
    <xf numFmtId="1" fontId="10" fillId="0" borderId="31" xfId="1" applyNumberFormat="1" applyFont="1" applyBorder="1" applyAlignment="1">
      <alignment horizontal="center"/>
    </xf>
    <xf numFmtId="1" fontId="7" fillId="0" borderId="30" xfId="1" applyNumberFormat="1" applyFont="1" applyBorder="1" applyAlignment="1">
      <alignment horizontal="center"/>
    </xf>
    <xf numFmtId="1" fontId="5" fillId="0" borderId="8" xfId="1" applyNumberFormat="1" applyFont="1" applyBorder="1" applyAlignment="1">
      <alignment horizontal="center"/>
    </xf>
    <xf numFmtId="1" fontId="7" fillId="0" borderId="38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1" xfId="1" applyFont="1" applyBorder="1"/>
    <xf numFmtId="0" fontId="5" fillId="0" borderId="8" xfId="1" applyFont="1" applyBorder="1" applyAlignment="1">
      <alignment horizontal="center"/>
    </xf>
    <xf numFmtId="0" fontId="5" fillId="0" borderId="10" xfId="1" applyFont="1" applyBorder="1"/>
    <xf numFmtId="1" fontId="5" fillId="0" borderId="6" xfId="1" applyNumberFormat="1" applyFont="1" applyBorder="1" applyAlignment="1">
      <alignment horizontal="center"/>
    </xf>
    <xf numFmtId="0" fontId="5" fillId="0" borderId="3" xfId="1" applyFont="1" applyBorder="1"/>
    <xf numFmtId="0" fontId="5" fillId="0" borderId="36" xfId="1" applyFont="1" applyBorder="1" applyAlignment="1">
      <alignment horizontal="center"/>
    </xf>
    <xf numFmtId="1" fontId="7" fillId="0" borderId="47" xfId="1" applyNumberFormat="1" applyFont="1" applyBorder="1" applyAlignment="1">
      <alignment horizontal="center"/>
    </xf>
    <xf numFmtId="1" fontId="7" fillId="0" borderId="53" xfId="1" applyNumberFormat="1" applyFont="1" applyBorder="1" applyAlignment="1">
      <alignment horizontal="center"/>
    </xf>
    <xf numFmtId="1" fontId="7" fillId="0" borderId="51" xfId="1" applyNumberFormat="1" applyFont="1" applyBorder="1" applyAlignment="1">
      <alignment horizontal="center"/>
    </xf>
    <xf numFmtId="1" fontId="0" fillId="0" borderId="36" xfId="0" applyNumberFormat="1" applyBorder="1"/>
    <xf numFmtId="1" fontId="17" fillId="0" borderId="37" xfId="0" applyNumberFormat="1" applyFont="1" applyBorder="1"/>
    <xf numFmtId="0" fontId="5" fillId="0" borderId="5" xfId="1" applyFont="1" applyBorder="1"/>
    <xf numFmtId="0" fontId="9" fillId="0" borderId="7" xfId="0" applyFont="1" applyBorder="1"/>
    <xf numFmtId="0" fontId="9" fillId="0" borderId="47" xfId="0" applyFont="1" applyBorder="1"/>
    <xf numFmtId="0" fontId="9" fillId="0" borderId="53" xfId="0" applyFont="1" applyBorder="1"/>
    <xf numFmtId="0" fontId="5" fillId="0" borderId="44" xfId="1" applyFont="1" applyBorder="1" applyAlignment="1">
      <alignment horizontal="center"/>
    </xf>
    <xf numFmtId="1" fontId="5" fillId="0" borderId="48" xfId="1" applyNumberFormat="1" applyFont="1" applyBorder="1" applyAlignment="1">
      <alignment horizontal="center"/>
    </xf>
    <xf numFmtId="1" fontId="5" fillId="0" borderId="43" xfId="1" applyNumberFormat="1" applyFont="1" applyBorder="1" applyAlignment="1">
      <alignment horizontal="center"/>
    </xf>
    <xf numFmtId="3" fontId="5" fillId="0" borderId="33" xfId="1" applyNumberFormat="1" applyFont="1" applyBorder="1" applyAlignment="1">
      <alignment horizontal="center"/>
    </xf>
    <xf numFmtId="3" fontId="7" fillId="0" borderId="30" xfId="1" applyNumberFormat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0" fontId="7" fillId="0" borderId="30" xfId="1" applyFont="1" applyBorder="1"/>
    <xf numFmtId="0" fontId="7" fillId="0" borderId="34" xfId="1" applyFont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7" fillId="0" borderId="53" xfId="1" applyFont="1" applyBorder="1" applyAlignment="1">
      <alignment horizontal="center"/>
    </xf>
    <xf numFmtId="0" fontId="7" fillId="0" borderId="47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5" fillId="0" borderId="32" xfId="1" applyFont="1" applyBorder="1"/>
    <xf numFmtId="0" fontId="5" fillId="0" borderId="40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65" fontId="19" fillId="0" borderId="42" xfId="0" applyNumberFormat="1" applyFont="1" applyBorder="1"/>
    <xf numFmtId="165" fontId="19" fillId="0" borderId="30" xfId="0" applyNumberFormat="1" applyFont="1" applyBorder="1"/>
    <xf numFmtId="165" fontId="19" fillId="0" borderId="31" xfId="0" applyNumberFormat="1" applyFont="1" applyBorder="1"/>
    <xf numFmtId="165" fontId="19" fillId="0" borderId="37" xfId="0" applyNumberFormat="1" applyFont="1" applyBorder="1"/>
    <xf numFmtId="1" fontId="5" fillId="0" borderId="17" xfId="1" applyNumberFormat="1" applyFont="1" applyBorder="1" applyAlignment="1">
      <alignment horizontal="center"/>
    </xf>
    <xf numFmtId="1" fontId="5" fillId="0" borderId="28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11" fillId="0" borderId="28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11" fillId="0" borderId="18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0" fontId="7" fillId="0" borderId="7" xfId="1" applyFont="1" applyBorder="1"/>
    <xf numFmtId="0" fontId="5" fillId="0" borderId="47" xfId="1" applyFont="1" applyBorder="1"/>
    <xf numFmtId="0" fontId="11" fillId="0" borderId="37" xfId="1" applyFont="1" applyBorder="1"/>
    <xf numFmtId="0" fontId="5" fillId="0" borderId="51" xfId="1" applyFont="1" applyBorder="1"/>
    <xf numFmtId="0" fontId="7" fillId="0" borderId="47" xfId="1" applyFont="1" applyBorder="1"/>
    <xf numFmtId="0" fontId="7" fillId="0" borderId="31" xfId="1" applyFont="1" applyBorder="1"/>
    <xf numFmtId="0" fontId="5" fillId="0" borderId="37" xfId="1" applyFont="1" applyBorder="1"/>
    <xf numFmtId="0" fontId="6" fillId="0" borderId="38" xfId="0" applyFont="1" applyBorder="1"/>
    <xf numFmtId="0" fontId="15" fillId="0" borderId="29" xfId="0" applyFont="1" applyBorder="1"/>
    <xf numFmtId="0" fontId="12" fillId="0" borderId="23" xfId="0" applyFont="1" applyBorder="1"/>
    <xf numFmtId="0" fontId="5" fillId="0" borderId="28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165" fontId="19" fillId="0" borderId="35" xfId="2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34" xfId="1" applyFont="1" applyBorder="1"/>
    <xf numFmtId="0" fontId="5" fillId="0" borderId="30" xfId="1" applyFont="1" applyBorder="1"/>
    <xf numFmtId="0" fontId="12" fillId="0" borderId="37" xfId="1" applyFont="1" applyBorder="1"/>
    <xf numFmtId="0" fontId="12" fillId="0" borderId="31" xfId="1" applyFont="1" applyBorder="1"/>
    <xf numFmtId="0" fontId="4" fillId="0" borderId="47" xfId="0" applyFont="1" applyBorder="1"/>
    <xf numFmtId="0" fontId="5" fillId="0" borderId="53" xfId="1" applyFont="1" applyBorder="1"/>
    <xf numFmtId="0" fontId="9" fillId="0" borderId="39" xfId="0" applyFont="1" applyBorder="1" applyAlignment="1">
      <alignment horizontal="center"/>
    </xf>
    <xf numFmtId="0" fontId="6" fillId="0" borderId="30" xfId="0" applyFont="1" applyBorder="1"/>
    <xf numFmtId="0" fontId="5" fillId="0" borderId="56" xfId="1" applyFont="1" applyBorder="1" applyAlignment="1">
      <alignment horizontal="center"/>
    </xf>
    <xf numFmtId="0" fontId="5" fillId="0" borderId="57" xfId="1" applyFont="1" applyBorder="1"/>
    <xf numFmtId="0" fontId="7" fillId="0" borderId="57" xfId="1" applyFont="1" applyBorder="1" applyAlignment="1">
      <alignment horizontal="center"/>
    </xf>
    <xf numFmtId="0" fontId="9" fillId="0" borderId="56" xfId="0" applyFont="1" applyBorder="1"/>
    <xf numFmtId="0" fontId="9" fillId="0" borderId="58" xfId="0" applyFont="1" applyBorder="1"/>
    <xf numFmtId="0" fontId="9" fillId="0" borderId="57" xfId="0" applyFont="1" applyBorder="1"/>
    <xf numFmtId="0" fontId="5" fillId="0" borderId="55" xfId="1" applyFont="1" applyBorder="1"/>
    <xf numFmtId="0" fontId="18" fillId="0" borderId="18" xfId="0" applyFont="1" applyBorder="1" applyAlignment="1">
      <alignment horizontal="center" vertical="center"/>
    </xf>
    <xf numFmtId="165" fontId="18" fillId="2" borderId="42" xfId="2" applyNumberFormat="1" applyFont="1" applyFill="1" applyBorder="1" applyAlignment="1">
      <alignment vertical="center" wrapText="1"/>
    </xf>
    <xf numFmtId="166" fontId="19" fillId="0" borderId="52" xfId="3" applyNumberFormat="1" applyFont="1" applyBorder="1"/>
    <xf numFmtId="166" fontId="19" fillId="0" borderId="41" xfId="3" applyNumberFormat="1" applyFont="1" applyBorder="1"/>
    <xf numFmtId="43" fontId="19" fillId="0" borderId="42" xfId="3" applyFont="1" applyBorder="1"/>
    <xf numFmtId="0" fontId="18" fillId="2" borderId="19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14" fillId="0" borderId="43" xfId="1" applyFont="1" applyBorder="1" applyAlignment="1">
      <alignment horizontal="center"/>
    </xf>
    <xf numFmtId="1" fontId="6" fillId="0" borderId="28" xfId="1" applyNumberFormat="1" applyFont="1" applyBorder="1" applyAlignment="1">
      <alignment horizontal="center"/>
    </xf>
    <xf numFmtId="0" fontId="5" fillId="0" borderId="15" xfId="0" applyFont="1" applyBorder="1"/>
    <xf numFmtId="49" fontId="6" fillId="0" borderId="36" xfId="1" applyNumberFormat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48" xfId="1" applyFont="1" applyBorder="1" applyAlignment="1">
      <alignment horizontal="center"/>
    </xf>
    <xf numFmtId="16" fontId="6" fillId="0" borderId="48" xfId="1" quotePrefix="1" applyNumberFormat="1" applyFont="1" applyBorder="1" applyAlignment="1">
      <alignment horizontal="center"/>
    </xf>
    <xf numFmtId="0" fontId="6" fillId="0" borderId="48" xfId="1" quotePrefix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8" xfId="1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0" fontId="6" fillId="0" borderId="43" xfId="1" applyFont="1" applyBorder="1" applyAlignment="1">
      <alignment horizontal="center"/>
    </xf>
    <xf numFmtId="16" fontId="6" fillId="0" borderId="33" xfId="1" quotePrefix="1" applyNumberFormat="1" applyFont="1" applyBorder="1" applyAlignment="1">
      <alignment horizontal="center"/>
    </xf>
    <xf numFmtId="16" fontId="6" fillId="0" borderId="36" xfId="1" quotePrefix="1" applyNumberFormat="1" applyFon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9" fillId="0" borderId="51" xfId="0" applyFont="1" applyBorder="1"/>
    <xf numFmtId="0" fontId="9" fillId="0" borderId="22" xfId="0" applyFont="1" applyBorder="1"/>
    <xf numFmtId="0" fontId="5" fillId="0" borderId="34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5" fillId="0" borderId="53" xfId="0" applyFont="1" applyBorder="1"/>
    <xf numFmtId="0" fontId="15" fillId="0" borderId="51" xfId="0" applyFont="1" applyBorder="1"/>
    <xf numFmtId="0" fontId="15" fillId="0" borderId="47" xfId="0" applyFont="1" applyBorder="1"/>
    <xf numFmtId="0" fontId="6" fillId="0" borderId="51" xfId="0" applyFont="1" applyBorder="1"/>
    <xf numFmtId="0" fontId="5" fillId="0" borderId="47" xfId="0" applyFont="1" applyBorder="1"/>
    <xf numFmtId="0" fontId="9" fillId="0" borderId="32" xfId="0" applyFont="1" applyBorder="1" applyAlignment="1">
      <alignment horizontal="center"/>
    </xf>
    <xf numFmtId="0" fontId="5" fillId="0" borderId="64" xfId="1" applyFont="1" applyBorder="1"/>
    <xf numFmtId="0" fontId="5" fillId="0" borderId="60" xfId="1" applyFont="1" applyBorder="1"/>
    <xf numFmtId="0" fontId="5" fillId="0" borderId="61" xfId="1" applyFont="1" applyBorder="1"/>
    <xf numFmtId="0" fontId="5" fillId="0" borderId="65" xfId="1" applyFont="1" applyBorder="1"/>
    <xf numFmtId="0" fontId="9" fillId="0" borderId="45" xfId="0" applyFont="1" applyBorder="1"/>
    <xf numFmtId="0" fontId="9" fillId="0" borderId="66" xfId="0" applyFont="1" applyBorder="1"/>
    <xf numFmtId="0" fontId="9" fillId="0" borderId="29" xfId="0" applyFont="1" applyBorder="1"/>
    <xf numFmtId="0" fontId="19" fillId="0" borderId="65" xfId="0" applyFont="1" applyBorder="1"/>
    <xf numFmtId="49" fontId="19" fillId="0" borderId="33" xfId="0" applyNumberFormat="1" applyFont="1" applyBorder="1" applyAlignment="1">
      <alignment horizontal="center"/>
    </xf>
    <xf numFmtId="49" fontId="19" fillId="0" borderId="35" xfId="0" applyNumberFormat="1" applyFont="1" applyBorder="1" applyAlignment="1">
      <alignment horizontal="center"/>
    </xf>
    <xf numFmtId="49" fontId="19" fillId="0" borderId="36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0" fillId="0" borderId="18" xfId="0" applyBorder="1"/>
    <xf numFmtId="0" fontId="19" fillId="0" borderId="43" xfId="0" applyFont="1" applyBorder="1" applyAlignment="1">
      <alignment horizontal="center"/>
    </xf>
    <xf numFmtId="0" fontId="9" fillId="0" borderId="52" xfId="0" applyFont="1" applyBorder="1"/>
    <xf numFmtId="0" fontId="9" fillId="0" borderId="69" xfId="0" applyFont="1" applyBorder="1"/>
    <xf numFmtId="0" fontId="9" fillId="0" borderId="17" xfId="0" applyFont="1" applyBorder="1"/>
    <xf numFmtId="0" fontId="3" fillId="0" borderId="50" xfId="1" applyFont="1" applyBorder="1"/>
    <xf numFmtId="0" fontId="3" fillId="0" borderId="55" xfId="1" applyFont="1" applyBorder="1"/>
    <xf numFmtId="0" fontId="3" fillId="0" borderId="51" xfId="1" applyFont="1" applyBorder="1"/>
    <xf numFmtId="0" fontId="3" fillId="0" borderId="42" xfId="1" applyFont="1" applyBorder="1"/>
    <xf numFmtId="0" fontId="3" fillId="0" borderId="32" xfId="1" applyFont="1" applyBorder="1"/>
    <xf numFmtId="0" fontId="3" fillId="0" borderId="19" xfId="1" applyFont="1" applyBorder="1"/>
    <xf numFmtId="0" fontId="5" fillId="0" borderId="31" xfId="0" applyFont="1" applyBorder="1" applyAlignment="1">
      <alignment horizont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165" fontId="18" fillId="0" borderId="51" xfId="2" applyNumberFormat="1" applyFont="1" applyBorder="1" applyAlignment="1">
      <alignment vertical="center" wrapText="1"/>
    </xf>
    <xf numFmtId="165" fontId="18" fillId="0" borderId="53" xfId="2" applyNumberFormat="1" applyFont="1" applyBorder="1" applyAlignment="1">
      <alignment vertical="center" wrapText="1"/>
    </xf>
    <xf numFmtId="0" fontId="19" fillId="0" borderId="44" xfId="0" applyFont="1" applyBorder="1"/>
    <xf numFmtId="0" fontId="19" fillId="0" borderId="43" xfId="0" applyFont="1" applyBorder="1"/>
    <xf numFmtId="0" fontId="19" fillId="0" borderId="53" xfId="0" applyFont="1" applyBorder="1"/>
    <xf numFmtId="165" fontId="19" fillId="0" borderId="44" xfId="2" applyNumberFormat="1" applyFont="1" applyBorder="1" applyAlignment="1">
      <alignment vertical="center" wrapText="1"/>
    </xf>
    <xf numFmtId="165" fontId="19" fillId="0" borderId="43" xfId="2" applyNumberFormat="1" applyFont="1" applyBorder="1" applyAlignment="1">
      <alignment vertical="center" wrapText="1"/>
    </xf>
    <xf numFmtId="0" fontId="25" fillId="0" borderId="0" xfId="4"/>
    <xf numFmtId="0" fontId="19" fillId="0" borderId="0" xfId="0" applyFont="1"/>
    <xf numFmtId="0" fontId="19" fillId="0" borderId="60" xfId="0" applyFont="1" applyBorder="1"/>
    <xf numFmtId="1" fontId="19" fillId="0" borderId="30" xfId="0" applyNumberFormat="1" applyFont="1" applyBorder="1"/>
    <xf numFmtId="1" fontId="19" fillId="0" borderId="15" xfId="0" applyNumberFormat="1" applyFont="1" applyBorder="1" applyAlignment="1">
      <alignment horizontal="center"/>
    </xf>
    <xf numFmtId="1" fontId="19" fillId="0" borderId="15" xfId="0" applyNumberFormat="1" applyFont="1" applyBorder="1"/>
    <xf numFmtId="1" fontId="19" fillId="0" borderId="33" xfId="0" applyNumberFormat="1" applyFont="1" applyBorder="1" applyAlignment="1">
      <alignment horizontal="center"/>
    </xf>
    <xf numFmtId="1" fontId="19" fillId="0" borderId="37" xfId="0" applyNumberFormat="1" applyFont="1" applyBorder="1"/>
    <xf numFmtId="1" fontId="19" fillId="0" borderId="16" xfId="0" applyNumberFormat="1" applyFont="1" applyBorder="1" applyAlignment="1">
      <alignment horizontal="center"/>
    </xf>
    <xf numFmtId="1" fontId="19" fillId="0" borderId="16" xfId="0" applyNumberFormat="1" applyFont="1" applyBorder="1"/>
    <xf numFmtId="1" fontId="19" fillId="0" borderId="36" xfId="0" applyNumberFormat="1" applyFont="1" applyBorder="1" applyAlignment="1">
      <alignment horizontal="center"/>
    </xf>
    <xf numFmtId="1" fontId="19" fillId="0" borderId="31" xfId="0" applyNumberFormat="1" applyFont="1" applyBorder="1"/>
    <xf numFmtId="1" fontId="19" fillId="0" borderId="23" xfId="0" applyNumberFormat="1" applyFont="1" applyBorder="1" applyAlignment="1">
      <alignment horizontal="center"/>
    </xf>
    <xf numFmtId="1" fontId="19" fillId="0" borderId="23" xfId="0" applyNumberFormat="1" applyFont="1" applyBorder="1"/>
    <xf numFmtId="1" fontId="19" fillId="0" borderId="35" xfId="0" applyNumberFormat="1" applyFont="1" applyBorder="1" applyAlignment="1">
      <alignment horizontal="center"/>
    </xf>
    <xf numFmtId="1" fontId="19" fillId="3" borderId="31" xfId="0" applyNumberFormat="1" applyFont="1" applyFill="1" applyBorder="1"/>
    <xf numFmtId="1" fontId="19" fillId="3" borderId="30" xfId="0" applyNumberFormat="1" applyFont="1" applyFill="1" applyBorder="1"/>
    <xf numFmtId="1" fontId="19" fillId="0" borderId="34" xfId="0" applyNumberFormat="1" applyFont="1" applyBorder="1"/>
    <xf numFmtId="1" fontId="19" fillId="0" borderId="4" xfId="0" applyNumberFormat="1" applyFont="1" applyBorder="1" applyAlignment="1">
      <alignment horizontal="center"/>
    </xf>
    <xf numFmtId="1" fontId="19" fillId="0" borderId="4" xfId="0" applyNumberFormat="1" applyFont="1" applyBorder="1"/>
    <xf numFmtId="1" fontId="19" fillId="0" borderId="2" xfId="0" applyNumberFormat="1" applyFont="1" applyBorder="1" applyAlignment="1">
      <alignment horizontal="center"/>
    </xf>
    <xf numFmtId="1" fontId="19" fillId="0" borderId="41" xfId="0" applyNumberFormat="1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67" xfId="0" applyFont="1" applyBorder="1"/>
    <xf numFmtId="0" fontId="19" fillId="0" borderId="62" xfId="0" applyFont="1" applyBorder="1"/>
    <xf numFmtId="0" fontId="19" fillId="0" borderId="68" xfId="0" applyFont="1" applyBorder="1"/>
    <xf numFmtId="0" fontId="19" fillId="0" borderId="63" xfId="0" applyFont="1" applyBorder="1"/>
    <xf numFmtId="0" fontId="19" fillId="3" borderId="63" xfId="0" applyFont="1" applyFill="1" applyBorder="1"/>
    <xf numFmtId="0" fontId="19" fillId="3" borderId="62" xfId="0" applyFont="1" applyFill="1" applyBorder="1"/>
    <xf numFmtId="0" fontId="19" fillId="0" borderId="52" xfId="0" applyFont="1" applyBorder="1"/>
    <xf numFmtId="0" fontId="19" fillId="0" borderId="49" xfId="0" applyFont="1" applyBorder="1"/>
    <xf numFmtId="0" fontId="18" fillId="0" borderId="19" xfId="0" applyFont="1" applyBorder="1" applyAlignment="1">
      <alignment horizontal="center" vertical="center" wrapText="1"/>
    </xf>
    <xf numFmtId="0" fontId="19" fillId="0" borderId="25" xfId="0" applyFont="1" applyBorder="1"/>
    <xf numFmtId="0" fontId="19" fillId="0" borderId="18" xfId="0" applyFont="1" applyBorder="1"/>
    <xf numFmtId="0" fontId="19" fillId="0" borderId="29" xfId="0" applyFont="1" applyBorder="1"/>
    <xf numFmtId="0" fontId="19" fillId="0" borderId="26" xfId="0" applyFont="1" applyBorder="1"/>
    <xf numFmtId="49" fontId="19" fillId="0" borderId="15" xfId="0" applyNumberFormat="1" applyFont="1" applyBorder="1" applyAlignment="1">
      <alignment horizontal="center"/>
    </xf>
    <xf numFmtId="0" fontId="19" fillId="0" borderId="5" xfId="0" applyFont="1" applyBorder="1"/>
    <xf numFmtId="0" fontId="19" fillId="0" borderId="24" xfId="0" applyFont="1" applyBorder="1"/>
    <xf numFmtId="0" fontId="19" fillId="0" borderId="25" xfId="0" applyFont="1" applyBorder="1" applyAlignment="1">
      <alignment wrapText="1"/>
    </xf>
    <xf numFmtId="0" fontId="19" fillId="0" borderId="24" xfId="0" applyFont="1" applyBorder="1" applyAlignment="1">
      <alignment wrapText="1"/>
    </xf>
    <xf numFmtId="49" fontId="19" fillId="0" borderId="25" xfId="0" applyNumberFormat="1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18" fillId="0" borderId="34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9" fillId="3" borderId="35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6" fillId="0" borderId="0" xfId="0" applyFont="1"/>
    <xf numFmtId="0" fontId="6" fillId="0" borderId="47" xfId="0" applyFont="1" applyBorder="1"/>
    <xf numFmtId="0" fontId="6" fillId="0" borderId="53" xfId="0" applyFont="1" applyBorder="1"/>
    <xf numFmtId="0" fontId="6" fillId="0" borderId="31" xfId="0" applyFont="1" applyBorder="1"/>
    <xf numFmtId="0" fontId="6" fillId="0" borderId="37" xfId="1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7" xfId="0" applyFont="1" applyBorder="1"/>
    <xf numFmtId="0" fontId="6" fillId="0" borderId="23" xfId="0" applyFont="1" applyBorder="1"/>
    <xf numFmtId="165" fontId="18" fillId="2" borderId="36" xfId="2" applyNumberFormat="1" applyFont="1" applyFill="1" applyBorder="1" applyAlignment="1">
      <alignment vertical="center" wrapText="1"/>
    </xf>
    <xf numFmtId="165" fontId="22" fillId="2" borderId="37" xfId="2" applyNumberFormat="1" applyFont="1" applyFill="1" applyBorder="1" applyAlignment="1">
      <alignment vertical="center" wrapText="1"/>
    </xf>
    <xf numFmtId="0" fontId="15" fillId="0" borderId="25" xfId="0" applyFont="1" applyBorder="1"/>
    <xf numFmtId="0" fontId="26" fillId="0" borderId="25" xfId="0" applyFont="1" applyBorder="1"/>
    <xf numFmtId="0" fontId="15" fillId="0" borderId="0" xfId="0" applyFont="1"/>
    <xf numFmtId="0" fontId="15" fillId="0" borderId="68" xfId="0" applyFont="1" applyBorder="1"/>
    <xf numFmtId="0" fontId="27" fillId="0" borderId="0" xfId="0" applyFont="1"/>
    <xf numFmtId="0" fontId="0" fillId="0" borderId="16" xfId="0" applyBorder="1" applyAlignment="1">
      <alignment horizontal="center"/>
    </xf>
    <xf numFmtId="0" fontId="15" fillId="0" borderId="27" xfId="0" applyFont="1" applyBorder="1"/>
    <xf numFmtId="1" fontId="0" fillId="0" borderId="36" xfId="0" applyNumberFormat="1" applyBorder="1" applyAlignment="1">
      <alignment horizontal="center"/>
    </xf>
    <xf numFmtId="1" fontId="0" fillId="0" borderId="16" xfId="0" applyNumberFormat="1" applyBorder="1"/>
    <xf numFmtId="1" fontId="0" fillId="0" borderId="16" xfId="0" applyNumberFormat="1" applyBorder="1" applyAlignment="1">
      <alignment horizontal="center"/>
    </xf>
    <xf numFmtId="1" fontId="0" fillId="0" borderId="37" xfId="0" applyNumberFormat="1" applyBorder="1"/>
    <xf numFmtId="0" fontId="0" fillId="0" borderId="68" xfId="0" applyBorder="1"/>
    <xf numFmtId="0" fontId="12" fillId="0" borderId="35" xfId="1" applyFont="1" applyBorder="1" applyAlignment="1">
      <alignment horizontal="center"/>
    </xf>
    <xf numFmtId="0" fontId="12" fillId="0" borderId="31" xfId="0" applyFont="1" applyBorder="1"/>
    <xf numFmtId="0" fontId="12" fillId="0" borderId="31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1" fillId="0" borderId="0" xfId="0" applyFont="1"/>
    <xf numFmtId="0" fontId="28" fillId="0" borderId="35" xfId="1" applyFont="1" applyBorder="1" applyAlignment="1">
      <alignment horizontal="center"/>
    </xf>
    <xf numFmtId="0" fontId="29" fillId="0" borderId="0" xfId="0" applyFont="1"/>
    <xf numFmtId="0" fontId="4" fillId="0" borderId="0" xfId="0" applyFont="1"/>
    <xf numFmtId="0" fontId="4" fillId="0" borderId="28" xfId="0" applyFont="1" applyBorder="1" applyAlignment="1">
      <alignment horizontal="center"/>
    </xf>
    <xf numFmtId="0" fontId="5" fillId="0" borderId="23" xfId="0" applyFont="1" applyBorder="1"/>
    <xf numFmtId="0" fontId="5" fillId="0" borderId="31" xfId="0" applyFont="1" applyBorder="1"/>
    <xf numFmtId="0" fontId="5" fillId="0" borderId="35" xfId="0" applyFont="1" applyBorder="1"/>
    <xf numFmtId="0" fontId="32" fillId="0" borderId="0" xfId="0" applyFont="1"/>
    <xf numFmtId="0" fontId="33" fillId="0" borderId="0" xfId="0" applyFont="1"/>
    <xf numFmtId="49" fontId="4" fillId="0" borderId="35" xfId="0" applyNumberFormat="1" applyFont="1" applyBorder="1" applyAlignment="1">
      <alignment horizontal="center"/>
    </xf>
    <xf numFmtId="0" fontId="4" fillId="0" borderId="24" xfId="0" applyFont="1" applyBorder="1"/>
    <xf numFmtId="0" fontId="4" fillId="0" borderId="35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1" fontId="4" fillId="0" borderId="23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0" borderId="31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62" xfId="0" applyFont="1" applyBorder="1"/>
    <xf numFmtId="0" fontId="32" fillId="0" borderId="28" xfId="0" applyFont="1" applyBorder="1" applyAlignment="1">
      <alignment horizontal="center"/>
    </xf>
    <xf numFmtId="0" fontId="35" fillId="0" borderId="0" xfId="0" applyFont="1"/>
    <xf numFmtId="0" fontId="36" fillId="0" borderId="24" xfId="0" applyFont="1" applyBorder="1" applyAlignment="1">
      <alignment horizontal="center"/>
    </xf>
    <xf numFmtId="1" fontId="36" fillId="0" borderId="35" xfId="0" applyNumberFormat="1" applyFont="1" applyBorder="1" applyAlignment="1">
      <alignment horizontal="center"/>
    </xf>
    <xf numFmtId="1" fontId="32" fillId="0" borderId="23" xfId="0" applyNumberFormat="1" applyFont="1" applyBorder="1"/>
    <xf numFmtId="1" fontId="32" fillId="0" borderId="23" xfId="0" applyNumberFormat="1" applyFont="1" applyBorder="1" applyAlignment="1">
      <alignment horizontal="center"/>
    </xf>
    <xf numFmtId="1" fontId="32" fillId="0" borderId="31" xfId="0" applyNumberFormat="1" applyFont="1" applyBorder="1"/>
    <xf numFmtId="0" fontId="32" fillId="0" borderId="28" xfId="0" applyFont="1" applyBorder="1"/>
    <xf numFmtId="0" fontId="32" fillId="0" borderId="24" xfId="0" applyFont="1" applyBorder="1"/>
    <xf numFmtId="0" fontId="37" fillId="0" borderId="62" xfId="0" applyFont="1" applyBorder="1"/>
    <xf numFmtId="16" fontId="6" fillId="0" borderId="35" xfId="1" quotePrefix="1" applyNumberFormat="1" applyFont="1" applyBorder="1" applyAlignment="1">
      <alignment horizontal="center"/>
    </xf>
    <xf numFmtId="0" fontId="6" fillId="0" borderId="24" xfId="1" applyFont="1" applyBorder="1"/>
    <xf numFmtId="1" fontId="6" fillId="0" borderId="35" xfId="1" applyNumberFormat="1" applyFont="1" applyBorder="1" applyAlignment="1">
      <alignment horizontal="center"/>
    </xf>
    <xf numFmtId="1" fontId="14" fillId="0" borderId="31" xfId="1" applyNumberFormat="1" applyFont="1" applyBorder="1" applyAlignment="1">
      <alignment horizontal="center"/>
    </xf>
    <xf numFmtId="0" fontId="6" fillId="0" borderId="35" xfId="0" applyFont="1" applyBorder="1"/>
    <xf numFmtId="0" fontId="6" fillId="0" borderId="51" xfId="1" applyFont="1" applyBorder="1"/>
    <xf numFmtId="0" fontId="5" fillId="0" borderId="63" xfId="1" applyFont="1" applyBorder="1"/>
    <xf numFmtId="0" fontId="6" fillId="0" borderId="56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9" fillId="0" borderId="0" xfId="0" applyFont="1" applyAlignment="1">
      <alignment horizontal="center"/>
    </xf>
    <xf numFmtId="0" fontId="30" fillId="0" borderId="0" xfId="1" applyFont="1" applyAlignment="1">
      <alignment horizontal="center"/>
    </xf>
    <xf numFmtId="0" fontId="28" fillId="0" borderId="0" xfId="0" applyFont="1"/>
    <xf numFmtId="0" fontId="28" fillId="0" borderId="0" xfId="1" applyFont="1"/>
    <xf numFmtId="0" fontId="21" fillId="0" borderId="0" xfId="0" applyFont="1" applyAlignment="1">
      <alignment horizontal="center"/>
    </xf>
    <xf numFmtId="0" fontId="12" fillId="0" borderId="0" xfId="0" applyFont="1"/>
    <xf numFmtId="0" fontId="12" fillId="0" borderId="0" xfId="1" applyFont="1"/>
    <xf numFmtId="0" fontId="5" fillId="0" borderId="67" xfId="1" applyFont="1" applyBorder="1"/>
    <xf numFmtId="0" fontId="5" fillId="0" borderId="73" xfId="1" applyFont="1" applyBorder="1"/>
    <xf numFmtId="0" fontId="5" fillId="0" borderId="40" xfId="0" applyFont="1" applyBorder="1"/>
    <xf numFmtId="0" fontId="5" fillId="0" borderId="42" xfId="0" applyFont="1" applyBorder="1"/>
    <xf numFmtId="0" fontId="5" fillId="0" borderId="8" xfId="0" applyFont="1" applyBorder="1"/>
    <xf numFmtId="0" fontId="5" fillId="0" borderId="38" xfId="0" applyFont="1" applyBorder="1"/>
    <xf numFmtId="0" fontId="5" fillId="0" borderId="41" xfId="0" applyFont="1" applyBorder="1"/>
    <xf numFmtId="0" fontId="5" fillId="0" borderId="9" xfId="0" applyFont="1" applyBorder="1"/>
    <xf numFmtId="0" fontId="4" fillId="0" borderId="4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0" xfId="0" applyFont="1" applyBorder="1"/>
    <xf numFmtId="0" fontId="4" fillId="0" borderId="22" xfId="0" applyFont="1" applyBorder="1"/>
    <xf numFmtId="0" fontId="19" fillId="0" borderId="0" xfId="0" applyFont="1" applyAlignment="1">
      <alignment horizontal="center"/>
    </xf>
    <xf numFmtId="0" fontId="4" fillId="0" borderId="58" xfId="0" applyFont="1" applyBorder="1"/>
    <xf numFmtId="0" fontId="4" fillId="0" borderId="71" xfId="0" applyFont="1" applyBorder="1" applyAlignment="1">
      <alignment horizontal="center"/>
    </xf>
    <xf numFmtId="0" fontId="5" fillId="0" borderId="71" xfId="0" applyFont="1" applyBorder="1"/>
    <xf numFmtId="0" fontId="5" fillId="0" borderId="58" xfId="0" applyFont="1" applyBorder="1"/>
    <xf numFmtId="0" fontId="5" fillId="0" borderId="57" xfId="0" applyFont="1" applyBorder="1"/>
    <xf numFmtId="0" fontId="5" fillId="0" borderId="56" xfId="0" applyFont="1" applyBorder="1"/>
    <xf numFmtId="0" fontId="5" fillId="0" borderId="72" xfId="0" applyFont="1" applyBorder="1"/>
    <xf numFmtId="0" fontId="5" fillId="0" borderId="70" xfId="1" applyFont="1" applyBorder="1"/>
    <xf numFmtId="0" fontId="5" fillId="0" borderId="11" xfId="0" applyFont="1" applyBorder="1"/>
    <xf numFmtId="0" fontId="5" fillId="0" borderId="19" xfId="0" applyFont="1" applyBorder="1"/>
    <xf numFmtId="0" fontId="5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42" xfId="0" applyFont="1" applyBorder="1"/>
    <xf numFmtId="0" fontId="4" fillId="0" borderId="19" xfId="0" applyFont="1" applyBorder="1"/>
    <xf numFmtId="0" fontId="4" fillId="0" borderId="64" xfId="0" applyFont="1" applyBorder="1"/>
    <xf numFmtId="0" fontId="4" fillId="0" borderId="56" xfId="0" applyFont="1" applyBorder="1" applyAlignment="1">
      <alignment horizontal="center"/>
    </xf>
    <xf numFmtId="0" fontId="14" fillId="0" borderId="57" xfId="1" applyFont="1" applyBorder="1" applyAlignment="1">
      <alignment horizontal="center"/>
    </xf>
    <xf numFmtId="0" fontId="6" fillId="0" borderId="71" xfId="0" applyFont="1" applyBorder="1"/>
    <xf numFmtId="0" fontId="6" fillId="0" borderId="58" xfId="0" applyFont="1" applyBorder="1"/>
    <xf numFmtId="0" fontId="6" fillId="0" borderId="57" xfId="0" applyFont="1" applyBorder="1"/>
    <xf numFmtId="0" fontId="6" fillId="0" borderId="56" xfId="0" applyFont="1" applyBorder="1"/>
    <xf numFmtId="0" fontId="6" fillId="0" borderId="72" xfId="0" applyFont="1" applyBorder="1"/>
    <xf numFmtId="0" fontId="6" fillId="0" borderId="70" xfId="1" applyFont="1" applyBorder="1"/>
    <xf numFmtId="0" fontId="4" fillId="0" borderId="74" xfId="0" applyFont="1" applyBorder="1"/>
    <xf numFmtId="0" fontId="9" fillId="0" borderId="49" xfId="0" applyFont="1" applyBorder="1"/>
    <xf numFmtId="0" fontId="9" fillId="0" borderId="46" xfId="0" applyFont="1" applyBorder="1"/>
    <xf numFmtId="0" fontId="6" fillId="0" borderId="67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68" xfId="0" applyFont="1" applyBorder="1"/>
    <xf numFmtId="0" fontId="6" fillId="0" borderId="61" xfId="0" applyFont="1" applyBorder="1"/>
    <xf numFmtId="0" fontId="6" fillId="0" borderId="32" xfId="1" applyFont="1" applyBorder="1"/>
    <xf numFmtId="0" fontId="9" fillId="0" borderId="67" xfId="0" applyFont="1" applyBorder="1"/>
    <xf numFmtId="0" fontId="9" fillId="0" borderId="68" xfId="0" applyFont="1" applyBorder="1"/>
    <xf numFmtId="0" fontId="9" fillId="0" borderId="63" xfId="0" applyFont="1" applyBorder="1"/>
    <xf numFmtId="0" fontId="9" fillId="0" borderId="62" xfId="0" applyFont="1" applyBorder="1"/>
    <xf numFmtId="0" fontId="9" fillId="0" borderId="73" xfId="0" applyFont="1" applyBorder="1"/>
    <xf numFmtId="1" fontId="5" fillId="0" borderId="2" xfId="1" applyNumberFormat="1" applyFont="1" applyBorder="1" applyAlignment="1">
      <alignment horizontal="center"/>
    </xf>
    <xf numFmtId="0" fontId="5" fillId="0" borderId="38" xfId="1" applyFont="1" applyBorder="1"/>
    <xf numFmtId="0" fontId="9" fillId="0" borderId="44" xfId="0" applyFont="1" applyBorder="1"/>
    <xf numFmtId="0" fontId="9" fillId="0" borderId="48" xfId="0" applyFont="1" applyBorder="1"/>
    <xf numFmtId="0" fontId="9" fillId="0" borderId="43" xfId="0" applyFont="1" applyBorder="1"/>
    <xf numFmtId="2" fontId="9" fillId="0" borderId="17" xfId="0" applyNumberFormat="1" applyFont="1" applyBorder="1"/>
    <xf numFmtId="2" fontId="9" fillId="0" borderId="28" xfId="0" applyNumberFormat="1" applyFont="1" applyBorder="1"/>
    <xf numFmtId="2" fontId="9" fillId="0" borderId="18" xfId="0" applyNumberFormat="1" applyFont="1" applyBorder="1"/>
    <xf numFmtId="165" fontId="33" fillId="2" borderId="52" xfId="2" applyNumberFormat="1" applyFont="1" applyFill="1" applyBorder="1" applyAlignment="1">
      <alignment vertical="center" wrapText="1"/>
    </xf>
    <xf numFmtId="165" fontId="33" fillId="2" borderId="45" xfId="2" applyNumberFormat="1" applyFont="1" applyFill="1" applyBorder="1" applyAlignment="1">
      <alignment vertical="center" wrapText="1"/>
    </xf>
    <xf numFmtId="1" fontId="4" fillId="0" borderId="40" xfId="0" applyNumberFormat="1" applyFont="1" applyBorder="1"/>
    <xf numFmtId="0" fontId="4" fillId="0" borderId="41" xfId="0" applyFont="1" applyBorder="1"/>
    <xf numFmtId="0" fontId="33" fillId="2" borderId="4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wrapText="1"/>
    </xf>
    <xf numFmtId="0" fontId="6" fillId="0" borderId="14" xfId="1" applyFont="1" applyBorder="1" applyAlignment="1">
      <alignment horizontal="center"/>
    </xf>
    <xf numFmtId="0" fontId="6" fillId="0" borderId="14" xfId="1" applyFont="1" applyBorder="1"/>
    <xf numFmtId="0" fontId="5" fillId="0" borderId="14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6" fillId="0" borderId="14" xfId="0" applyFont="1" applyBorder="1"/>
    <xf numFmtId="0" fontId="39" fillId="0" borderId="0" xfId="1" applyFont="1"/>
    <xf numFmtId="0" fontId="40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2" borderId="36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165" fontId="19" fillId="0" borderId="2" xfId="2" applyNumberFormat="1" applyFont="1" applyBorder="1" applyAlignment="1">
      <alignment horizontal="center" vertical="center" wrapText="1"/>
    </xf>
    <xf numFmtId="165" fontId="19" fillId="0" borderId="35" xfId="2" applyNumberFormat="1" applyFont="1" applyBorder="1" applyAlignment="1">
      <alignment horizontal="center" vertical="center" wrapText="1"/>
    </xf>
    <xf numFmtId="165" fontId="19" fillId="0" borderId="33" xfId="2" applyNumberFormat="1" applyFont="1" applyBorder="1" applyAlignment="1">
      <alignment horizontal="center" vertical="center" wrapText="1"/>
    </xf>
    <xf numFmtId="165" fontId="19" fillId="0" borderId="36" xfId="2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1" xfId="0" applyFont="1" applyBorder="1" applyAlignment="1">
      <alignment wrapText="1"/>
    </xf>
    <xf numFmtId="0" fontId="14" fillId="0" borderId="14" xfId="1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0" fontId="14" fillId="0" borderId="13" xfId="0" applyFont="1" applyBorder="1" applyAlignment="1">
      <alignment horizontal="center"/>
    </xf>
    <xf numFmtId="0" fontId="6" fillId="0" borderId="13" xfId="0" applyFont="1" applyBorder="1" applyAlignment="1">
      <alignment wrapText="1"/>
    </xf>
  </cellXfs>
  <cellStyles count="6">
    <cellStyle name="Comma 2" xfId="2" xr:uid="{0F3E5565-4FA9-4F62-963B-3D9FB76F7CC3}"/>
    <cellStyle name="Comma 3" xfId="5" xr:uid="{0423D095-3902-4F63-972C-99FD0F098C8A}"/>
    <cellStyle name="Hüperlink" xfId="4" builtinId="8"/>
    <cellStyle name="Koma" xfId="3" builtinId="3"/>
    <cellStyle name="Normaallaad" xfId="0" builtinId="0"/>
    <cellStyle name="Normal 2" xfId="1" xr:uid="{38F92903-3B82-4436-B768-DDB227B21F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parnumaa.ee/et/majandus/heakord/haljasalade-hoold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parnumaa.ee/et/majandus/heakord/haljasalade-hooldu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parnumaa.ee/et/majandus/heakord/haljasalade-hooldu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9B32-C5AB-4921-B57B-C3A3183746A2}">
  <dimension ref="A2:K173"/>
  <sheetViews>
    <sheetView tabSelected="1" topLeftCell="A129" zoomScale="115" zoomScaleNormal="115" workbookViewId="0">
      <selection activeCell="P147" sqref="P147"/>
    </sheetView>
  </sheetViews>
  <sheetFormatPr defaultRowHeight="15" x14ac:dyDescent="0.25"/>
  <cols>
    <col min="1" max="1" width="7.28515625" customWidth="1"/>
    <col min="2" max="2" width="32" customWidth="1"/>
    <col min="3" max="3" width="10.5703125" customWidth="1"/>
    <col min="4" max="4" width="10.85546875" customWidth="1"/>
    <col min="5" max="8" width="7.7109375" customWidth="1"/>
    <col min="10" max="10" width="10.7109375" customWidth="1"/>
    <col min="11" max="11" width="30" customWidth="1"/>
  </cols>
  <sheetData>
    <row r="2" spans="1:11" x14ac:dyDescent="0.25">
      <c r="A2" s="1"/>
      <c r="B2" s="2" t="s">
        <v>0</v>
      </c>
      <c r="C2" s="2" t="s">
        <v>342</v>
      </c>
      <c r="D2" s="1"/>
      <c r="E2" s="1"/>
      <c r="F2" s="1"/>
      <c r="G2" s="1"/>
      <c r="H2" s="1"/>
      <c r="I2" s="1"/>
      <c r="J2" s="3"/>
    </row>
    <row r="3" spans="1:11" ht="15.75" thickBot="1" x14ac:dyDescent="0.3">
      <c r="A3" s="1" t="s">
        <v>176</v>
      </c>
      <c r="B3" s="307" t="s">
        <v>230</v>
      </c>
      <c r="C3" s="1"/>
      <c r="D3" s="1"/>
      <c r="E3" s="4"/>
      <c r="F3" s="4"/>
      <c r="G3" s="4"/>
      <c r="H3" s="4"/>
      <c r="I3" s="1"/>
      <c r="J3" s="5"/>
    </row>
    <row r="4" spans="1:11" x14ac:dyDescent="0.25">
      <c r="A4" s="9" t="s">
        <v>1</v>
      </c>
      <c r="B4" s="10" t="s">
        <v>231</v>
      </c>
      <c r="C4" s="11" t="s">
        <v>2</v>
      </c>
      <c r="D4" s="12" t="s">
        <v>3</v>
      </c>
      <c r="E4" s="507" t="s">
        <v>4</v>
      </c>
      <c r="F4" s="508"/>
      <c r="G4" s="508"/>
      <c r="H4" s="509"/>
      <c r="I4" s="9" t="s">
        <v>14</v>
      </c>
      <c r="J4" s="258" t="s">
        <v>15</v>
      </c>
      <c r="K4" s="7" t="s">
        <v>5</v>
      </c>
    </row>
    <row r="5" spans="1:11" ht="15.75" thickBot="1" x14ac:dyDescent="0.3">
      <c r="A5" s="14" t="s">
        <v>232</v>
      </c>
      <c r="B5" s="15"/>
      <c r="C5" s="16" t="s">
        <v>6</v>
      </c>
      <c r="D5" s="17" t="s">
        <v>7</v>
      </c>
      <c r="E5" s="18" t="s">
        <v>8</v>
      </c>
      <c r="F5" s="19" t="s">
        <v>9</v>
      </c>
      <c r="G5" s="20" t="s">
        <v>10</v>
      </c>
      <c r="H5" s="21" t="s">
        <v>11</v>
      </c>
      <c r="I5" s="14" t="s">
        <v>13</v>
      </c>
      <c r="J5" s="259" t="s">
        <v>12</v>
      </c>
      <c r="K5" s="23"/>
    </row>
    <row r="6" spans="1:11" x14ac:dyDescent="0.25">
      <c r="A6" s="9">
        <v>1</v>
      </c>
      <c r="B6" s="197" t="s">
        <v>331</v>
      </c>
      <c r="C6" s="192">
        <v>44000</v>
      </c>
      <c r="D6" s="121"/>
      <c r="E6" s="39"/>
      <c r="F6" s="40"/>
      <c r="G6" s="40"/>
      <c r="H6" s="41"/>
      <c r="I6" s="172"/>
      <c r="J6" s="260"/>
      <c r="K6" s="147"/>
    </row>
    <row r="7" spans="1:11" x14ac:dyDescent="0.25">
      <c r="A7" s="243"/>
      <c r="B7" s="198" t="s">
        <v>16</v>
      </c>
      <c r="C7" s="191"/>
      <c r="D7" s="123">
        <v>38300</v>
      </c>
      <c r="E7" s="42">
        <v>38300</v>
      </c>
      <c r="F7" s="28"/>
      <c r="G7" s="28"/>
      <c r="H7" s="43"/>
      <c r="I7" s="175"/>
      <c r="J7" s="261" t="s">
        <v>45</v>
      </c>
      <c r="K7" s="148" t="s">
        <v>371</v>
      </c>
    </row>
    <row r="8" spans="1:11" x14ac:dyDescent="0.25">
      <c r="A8" s="243"/>
      <c r="B8" s="198"/>
      <c r="C8" s="193"/>
      <c r="D8" s="123"/>
      <c r="E8" s="42"/>
      <c r="F8" s="28"/>
      <c r="G8" s="28"/>
      <c r="H8" s="43"/>
      <c r="I8" s="175"/>
      <c r="J8" s="261"/>
      <c r="K8" s="270" t="s">
        <v>346</v>
      </c>
    </row>
    <row r="9" spans="1:11" x14ac:dyDescent="0.25">
      <c r="A9" s="243"/>
      <c r="B9" s="198" t="s">
        <v>330</v>
      </c>
      <c r="C9" s="240">
        <v>1000</v>
      </c>
      <c r="D9" s="123"/>
      <c r="E9" s="42"/>
      <c r="F9" s="28"/>
      <c r="G9" s="28"/>
      <c r="H9" s="43"/>
      <c r="I9" s="175"/>
      <c r="J9" s="261"/>
      <c r="K9" s="148"/>
    </row>
    <row r="10" spans="1:11" x14ac:dyDescent="0.25">
      <c r="A10" s="243"/>
      <c r="B10" s="198" t="s">
        <v>125</v>
      </c>
      <c r="C10" s="194"/>
      <c r="D10" s="125"/>
      <c r="E10" s="44"/>
      <c r="F10" s="29"/>
      <c r="G10" s="29"/>
      <c r="H10" s="45"/>
      <c r="I10" s="174"/>
      <c r="J10" s="262"/>
      <c r="K10" s="149"/>
    </row>
    <row r="11" spans="1:11" x14ac:dyDescent="0.25">
      <c r="A11" s="67">
        <v>2</v>
      </c>
      <c r="B11" s="156" t="s">
        <v>329</v>
      </c>
      <c r="C11" s="191">
        <v>4600</v>
      </c>
      <c r="D11" s="123">
        <v>2900</v>
      </c>
      <c r="E11" s="42">
        <v>2900</v>
      </c>
      <c r="F11" s="28"/>
      <c r="G11" s="28"/>
      <c r="H11" s="43"/>
      <c r="I11" s="175"/>
      <c r="J11" s="297" t="s">
        <v>45</v>
      </c>
      <c r="K11" s="148" t="s">
        <v>222</v>
      </c>
    </row>
    <row r="12" spans="1:11" x14ac:dyDescent="0.25">
      <c r="A12" s="243"/>
      <c r="B12" s="135" t="s">
        <v>17</v>
      </c>
      <c r="C12" s="191"/>
      <c r="D12" s="123"/>
      <c r="E12" s="42"/>
      <c r="F12" s="28"/>
      <c r="G12" s="28"/>
      <c r="H12" s="43"/>
      <c r="I12" s="175"/>
      <c r="J12" s="261"/>
      <c r="K12" s="148" t="s">
        <v>372</v>
      </c>
    </row>
    <row r="13" spans="1:11" x14ac:dyDescent="0.25">
      <c r="A13" s="244"/>
      <c r="B13" s="199"/>
      <c r="C13" s="195"/>
      <c r="D13" s="126"/>
      <c r="E13" s="44"/>
      <c r="F13" s="29"/>
      <c r="G13" s="29"/>
      <c r="H13" s="45"/>
      <c r="I13" s="174"/>
      <c r="J13" s="262"/>
      <c r="K13" s="270" t="s">
        <v>346</v>
      </c>
    </row>
    <row r="14" spans="1:11" x14ac:dyDescent="0.25">
      <c r="A14" s="243"/>
      <c r="B14" s="200"/>
      <c r="C14" s="190"/>
      <c r="D14" s="123"/>
      <c r="E14" s="46"/>
      <c r="F14" s="26"/>
      <c r="G14" s="26"/>
      <c r="H14" s="47"/>
      <c r="I14" s="177"/>
      <c r="J14" s="263"/>
      <c r="K14" s="256"/>
    </row>
    <row r="15" spans="1:11" x14ac:dyDescent="0.25">
      <c r="A15" s="243">
        <v>3</v>
      </c>
      <c r="B15" s="201" t="s">
        <v>126</v>
      </c>
      <c r="C15" s="191">
        <v>5100</v>
      </c>
      <c r="D15" s="123">
        <v>5100</v>
      </c>
      <c r="E15" s="42">
        <v>5100</v>
      </c>
      <c r="F15" s="28"/>
      <c r="G15" s="28"/>
      <c r="H15" s="43"/>
      <c r="I15" s="175"/>
      <c r="J15" s="261"/>
      <c r="K15" s="148"/>
    </row>
    <row r="16" spans="1:11" x14ac:dyDescent="0.25">
      <c r="A16" s="243"/>
      <c r="B16" s="198" t="s">
        <v>18</v>
      </c>
      <c r="C16" s="191"/>
      <c r="D16" s="125"/>
      <c r="E16" s="44"/>
      <c r="F16" s="29"/>
      <c r="G16" s="29"/>
      <c r="H16" s="45"/>
      <c r="I16" s="174"/>
      <c r="J16" s="262"/>
      <c r="K16" s="149"/>
    </row>
    <row r="17" spans="1:11" x14ac:dyDescent="0.25">
      <c r="A17" s="238">
        <v>4</v>
      </c>
      <c r="B17" s="156" t="s">
        <v>328</v>
      </c>
      <c r="C17" s="190"/>
      <c r="D17" s="123"/>
      <c r="E17" s="46"/>
      <c r="F17" s="26"/>
      <c r="G17" s="26"/>
      <c r="H17" s="47"/>
      <c r="I17" s="177"/>
      <c r="J17" s="263"/>
      <c r="K17" s="269" t="s">
        <v>347</v>
      </c>
    </row>
    <row r="18" spans="1:11" x14ac:dyDescent="0.25">
      <c r="A18" s="245"/>
      <c r="B18" s="202" t="s">
        <v>335</v>
      </c>
      <c r="C18" s="191">
        <v>18300</v>
      </c>
      <c r="D18" s="128"/>
      <c r="E18" s="42"/>
      <c r="F18" s="28"/>
      <c r="G18" s="28"/>
      <c r="H18" s="43"/>
      <c r="I18" s="175"/>
      <c r="J18" s="261"/>
      <c r="K18" s="198" t="s">
        <v>340</v>
      </c>
    </row>
    <row r="19" spans="1:11" x14ac:dyDescent="0.25">
      <c r="A19" s="246" t="s">
        <v>19</v>
      </c>
      <c r="B19" s="135" t="s">
        <v>127</v>
      </c>
      <c r="C19" s="191"/>
      <c r="D19" s="123">
        <v>3000</v>
      </c>
      <c r="E19" s="42">
        <v>3000</v>
      </c>
      <c r="F19" s="28"/>
      <c r="G19" s="28"/>
      <c r="H19" s="43"/>
      <c r="I19" s="175"/>
      <c r="J19" s="261" t="s">
        <v>45</v>
      </c>
      <c r="K19" s="148" t="s">
        <v>334</v>
      </c>
    </row>
    <row r="20" spans="1:11" x14ac:dyDescent="0.25">
      <c r="A20" s="246"/>
      <c r="B20" s="135" t="s">
        <v>128</v>
      </c>
      <c r="C20" s="191"/>
      <c r="D20" s="123">
        <v>7800</v>
      </c>
      <c r="E20" s="42"/>
      <c r="F20" s="28">
        <v>7800</v>
      </c>
      <c r="G20" s="28"/>
      <c r="H20" s="43"/>
      <c r="I20" s="175"/>
      <c r="J20" s="261"/>
      <c r="K20" s="270" t="s">
        <v>346</v>
      </c>
    </row>
    <row r="21" spans="1:11" x14ac:dyDescent="0.25">
      <c r="A21" s="247" t="s">
        <v>20</v>
      </c>
      <c r="B21" s="203" t="s">
        <v>327</v>
      </c>
      <c r="C21" s="191"/>
      <c r="D21" s="123"/>
      <c r="E21" s="48"/>
      <c r="F21" s="28"/>
      <c r="G21" s="28"/>
      <c r="H21" s="43"/>
      <c r="I21" s="175"/>
      <c r="J21" s="261"/>
    </row>
    <row r="22" spans="1:11" x14ac:dyDescent="0.25">
      <c r="A22" s="67">
        <v>5</v>
      </c>
      <c r="B22" s="135" t="s">
        <v>21</v>
      </c>
      <c r="C22" s="190"/>
      <c r="D22" s="129"/>
      <c r="E22" s="46"/>
      <c r="F22" s="26"/>
      <c r="G22" s="26"/>
      <c r="H22" s="47"/>
      <c r="I22" s="177"/>
      <c r="J22" s="263"/>
      <c r="K22" s="256"/>
    </row>
    <row r="23" spans="1:11" x14ac:dyDescent="0.25">
      <c r="A23" s="243"/>
      <c r="B23" s="135" t="s">
        <v>22</v>
      </c>
      <c r="C23" s="191">
        <v>1200</v>
      </c>
      <c r="D23" s="123">
        <v>700</v>
      </c>
      <c r="E23" s="42">
        <v>700</v>
      </c>
      <c r="F23" s="28"/>
      <c r="G23" s="28"/>
      <c r="H23" s="43"/>
      <c r="I23" s="175"/>
      <c r="J23" s="261" t="s">
        <v>45</v>
      </c>
      <c r="K23" s="148" t="s">
        <v>346</v>
      </c>
    </row>
    <row r="24" spans="1:11" ht="15.75" thickBot="1" x14ac:dyDescent="0.3">
      <c r="A24" s="14"/>
      <c r="B24" s="204" t="s">
        <v>326</v>
      </c>
      <c r="C24" s="196"/>
      <c r="D24" s="131"/>
      <c r="E24" s="49"/>
      <c r="F24" s="50"/>
      <c r="G24" s="50"/>
      <c r="H24" s="51"/>
      <c r="I24" s="178"/>
      <c r="J24" s="264"/>
      <c r="K24" s="257"/>
    </row>
    <row r="25" spans="1:11" x14ac:dyDescent="0.25">
      <c r="A25" s="80"/>
      <c r="B25" s="27"/>
      <c r="C25" s="55"/>
      <c r="D25" s="54"/>
      <c r="E25" s="34"/>
      <c r="F25" s="34"/>
      <c r="G25" s="34"/>
      <c r="H25" s="34"/>
      <c r="I25" s="173"/>
      <c r="J25" s="173"/>
      <c r="K25" s="34"/>
    </row>
    <row r="26" spans="1:11" ht="15.75" thickBot="1" x14ac:dyDescent="0.3">
      <c r="A26" s="80"/>
      <c r="B26" s="27" t="s">
        <v>23</v>
      </c>
      <c r="C26" s="55"/>
      <c r="D26" s="54"/>
      <c r="E26" s="34"/>
      <c r="F26" s="34"/>
      <c r="G26" s="34"/>
      <c r="H26" s="34"/>
      <c r="I26" s="173"/>
      <c r="J26" s="173"/>
      <c r="K26" s="34"/>
    </row>
    <row r="27" spans="1:11" x14ac:dyDescent="0.25">
      <c r="A27" s="9">
        <v>6</v>
      </c>
      <c r="B27" s="139" t="s">
        <v>325</v>
      </c>
      <c r="C27" s="138">
        <v>2500</v>
      </c>
      <c r="D27" s="121">
        <v>2100</v>
      </c>
      <c r="E27" s="39"/>
      <c r="F27" s="40">
        <v>2100</v>
      </c>
      <c r="G27" s="40"/>
      <c r="H27" s="41"/>
      <c r="I27" s="172"/>
      <c r="J27" s="260" t="s">
        <v>45</v>
      </c>
      <c r="K27" s="147" t="s">
        <v>47</v>
      </c>
    </row>
    <row r="28" spans="1:11" x14ac:dyDescent="0.25">
      <c r="A28" s="244"/>
      <c r="B28" s="32" t="s">
        <v>24</v>
      </c>
      <c r="C28" s="124"/>
      <c r="D28" s="125"/>
      <c r="E28" s="44"/>
      <c r="F28" s="29"/>
      <c r="G28" s="29"/>
      <c r="H28" s="45"/>
      <c r="I28" s="174"/>
      <c r="J28" s="262"/>
      <c r="K28" s="149" t="s">
        <v>129</v>
      </c>
    </row>
    <row r="29" spans="1:11" x14ac:dyDescent="0.25">
      <c r="A29" s="243">
        <v>7</v>
      </c>
      <c r="B29" s="5" t="s">
        <v>324</v>
      </c>
      <c r="C29" s="122">
        <v>2100</v>
      </c>
      <c r="D29" s="123">
        <v>2100</v>
      </c>
      <c r="E29" s="42"/>
      <c r="F29" s="392">
        <v>2100</v>
      </c>
      <c r="G29" s="28"/>
      <c r="H29" s="43"/>
      <c r="I29" s="175"/>
      <c r="J29" s="261" t="s">
        <v>45</v>
      </c>
      <c r="K29" s="270" t="s">
        <v>346</v>
      </c>
    </row>
    <row r="30" spans="1:11" x14ac:dyDescent="0.25">
      <c r="A30" s="244"/>
      <c r="B30" s="32" t="s">
        <v>25</v>
      </c>
      <c r="C30" s="124"/>
      <c r="D30" s="125"/>
      <c r="E30" s="44"/>
      <c r="F30" s="29"/>
      <c r="G30" s="29"/>
      <c r="H30" s="45"/>
      <c r="I30" s="176"/>
      <c r="J30" s="262"/>
      <c r="K30" s="149"/>
    </row>
    <row r="31" spans="1:11" x14ac:dyDescent="0.25">
      <c r="A31" s="67">
        <v>8</v>
      </c>
      <c r="B31" s="31" t="s">
        <v>323</v>
      </c>
      <c r="C31" s="127">
        <v>3300</v>
      </c>
      <c r="D31" s="129">
        <v>2200</v>
      </c>
      <c r="E31" s="46"/>
      <c r="F31" s="26">
        <v>2200</v>
      </c>
      <c r="G31" s="26"/>
      <c r="H31" s="47"/>
      <c r="I31" s="177" t="s">
        <v>45</v>
      </c>
      <c r="J31" s="263" t="s">
        <v>45</v>
      </c>
      <c r="K31" s="256" t="s">
        <v>346</v>
      </c>
    </row>
    <row r="32" spans="1:11" x14ac:dyDescent="0.25">
      <c r="A32" s="243"/>
      <c r="B32" s="5"/>
      <c r="C32" s="122"/>
      <c r="D32" s="123"/>
      <c r="E32" s="44"/>
      <c r="F32" s="29"/>
      <c r="G32" s="29"/>
      <c r="H32" s="45"/>
      <c r="I32" s="174"/>
      <c r="J32" s="262"/>
      <c r="K32" s="149"/>
    </row>
    <row r="33" spans="1:11" x14ac:dyDescent="0.25">
      <c r="A33" s="67">
        <v>9</v>
      </c>
      <c r="B33" s="31" t="s">
        <v>322</v>
      </c>
      <c r="C33" s="127">
        <v>4800</v>
      </c>
      <c r="D33" s="129">
        <v>4500</v>
      </c>
      <c r="E33" s="46"/>
      <c r="F33" s="26"/>
      <c r="G33" s="26">
        <v>4500</v>
      </c>
      <c r="H33" s="47"/>
      <c r="I33" s="177"/>
      <c r="J33" s="263" t="s">
        <v>45</v>
      </c>
      <c r="K33" s="256" t="s">
        <v>373</v>
      </c>
    </row>
    <row r="34" spans="1:11" x14ac:dyDescent="0.25">
      <c r="A34" s="243"/>
      <c r="B34" s="5" t="s">
        <v>26</v>
      </c>
      <c r="C34" s="122"/>
      <c r="D34" s="123"/>
      <c r="E34" s="44"/>
      <c r="F34" s="29"/>
      <c r="G34" s="29"/>
      <c r="H34" s="45"/>
      <c r="I34" s="174"/>
      <c r="J34" s="262"/>
      <c r="K34" s="149"/>
    </row>
    <row r="35" spans="1:11" x14ac:dyDescent="0.25">
      <c r="A35" s="67">
        <v>10</v>
      </c>
      <c r="B35" s="205" t="s">
        <v>321</v>
      </c>
      <c r="C35" s="127">
        <v>900</v>
      </c>
      <c r="D35" s="129">
        <v>800</v>
      </c>
      <c r="E35" s="46"/>
      <c r="F35" s="26">
        <v>800</v>
      </c>
      <c r="G35" s="26"/>
      <c r="H35" s="47"/>
      <c r="I35" s="177"/>
      <c r="J35" s="263"/>
      <c r="K35" s="256" t="s">
        <v>48</v>
      </c>
    </row>
    <row r="36" spans="1:11" ht="15.75" thickBot="1" x14ac:dyDescent="0.3">
      <c r="A36" s="14"/>
      <c r="B36" s="137"/>
      <c r="C36" s="130"/>
      <c r="D36" s="131"/>
      <c r="E36" s="49"/>
      <c r="F36" s="50"/>
      <c r="G36" s="50"/>
      <c r="H36" s="51"/>
      <c r="I36" s="178"/>
      <c r="J36" s="264"/>
      <c r="K36" s="257"/>
    </row>
    <row r="37" spans="1:11" x14ac:dyDescent="0.25">
      <c r="A37" s="248"/>
      <c r="B37" s="5"/>
      <c r="C37" s="55"/>
      <c r="D37" s="54"/>
      <c r="E37" s="34"/>
      <c r="F37" s="34"/>
      <c r="G37" s="34"/>
      <c r="H37" s="34"/>
      <c r="I37" s="173"/>
      <c r="J37" s="173"/>
      <c r="K37" s="34"/>
    </row>
    <row r="38" spans="1:11" ht="15.75" thickBot="1" x14ac:dyDescent="0.3">
      <c r="A38" s="248"/>
      <c r="B38" s="27" t="s">
        <v>27</v>
      </c>
      <c r="C38" s="55"/>
      <c r="D38" s="54"/>
      <c r="E38" s="34"/>
      <c r="F38" s="34"/>
      <c r="G38" s="34"/>
      <c r="H38" s="34"/>
      <c r="I38" s="173"/>
      <c r="J38" s="173"/>
      <c r="K38" s="34"/>
    </row>
    <row r="39" spans="1:11" x14ac:dyDescent="0.25">
      <c r="A39" s="237">
        <v>13</v>
      </c>
      <c r="B39" s="214" t="s">
        <v>130</v>
      </c>
      <c r="C39" s="482">
        <v>6400</v>
      </c>
      <c r="D39" s="121">
        <v>6400</v>
      </c>
      <c r="E39" s="39"/>
      <c r="F39" s="40">
        <v>6400</v>
      </c>
      <c r="G39" s="40"/>
      <c r="H39" s="41"/>
      <c r="I39" s="172"/>
      <c r="J39" s="260"/>
      <c r="K39" s="477" t="s">
        <v>49</v>
      </c>
    </row>
    <row r="40" spans="1:11" x14ac:dyDescent="0.25">
      <c r="A40" s="246"/>
      <c r="B40" s="361" t="s">
        <v>320</v>
      </c>
      <c r="C40" s="122"/>
      <c r="D40" s="123"/>
      <c r="E40" s="42"/>
      <c r="F40" s="29"/>
      <c r="G40" s="28"/>
      <c r="H40" s="43"/>
      <c r="I40" s="175"/>
      <c r="J40" s="261"/>
      <c r="K40" s="478"/>
    </row>
    <row r="41" spans="1:11" x14ac:dyDescent="0.25">
      <c r="A41" s="67">
        <v>14</v>
      </c>
      <c r="B41" s="215" t="s">
        <v>28</v>
      </c>
      <c r="C41" s="127">
        <v>2900</v>
      </c>
      <c r="D41" s="143">
        <v>2900</v>
      </c>
      <c r="E41" s="46">
        <v>2900</v>
      </c>
      <c r="F41" s="26"/>
      <c r="G41" s="26"/>
      <c r="H41" s="47"/>
      <c r="I41" s="177"/>
      <c r="J41" s="263"/>
      <c r="K41" s="479" t="s">
        <v>50</v>
      </c>
    </row>
    <row r="42" spans="1:11" x14ac:dyDescent="0.25">
      <c r="A42" s="244"/>
      <c r="B42" s="203" t="s">
        <v>319</v>
      </c>
      <c r="C42" s="124"/>
      <c r="D42" s="141"/>
      <c r="E42" s="42"/>
      <c r="F42" s="28"/>
      <c r="G42" s="28"/>
      <c r="H42" s="43"/>
      <c r="I42" s="175"/>
      <c r="J42" s="261"/>
      <c r="K42" s="480" t="s">
        <v>49</v>
      </c>
    </row>
    <row r="43" spans="1:11" x14ac:dyDescent="0.25">
      <c r="A43" s="67">
        <v>15</v>
      </c>
      <c r="B43" s="215" t="s">
        <v>318</v>
      </c>
      <c r="C43" s="127">
        <v>1900</v>
      </c>
      <c r="D43" s="129">
        <v>600</v>
      </c>
      <c r="E43" s="46">
        <v>600</v>
      </c>
      <c r="F43" s="26"/>
      <c r="G43" s="26"/>
      <c r="H43" s="47"/>
      <c r="I43" s="177"/>
      <c r="J43" s="263"/>
      <c r="K43" s="479" t="s">
        <v>51</v>
      </c>
    </row>
    <row r="44" spans="1:11" x14ac:dyDescent="0.25">
      <c r="A44" s="244"/>
      <c r="B44" s="116"/>
      <c r="C44" s="144"/>
      <c r="D44" s="145"/>
      <c r="E44" s="44"/>
      <c r="F44" s="29"/>
      <c r="G44" s="29"/>
      <c r="H44" s="45"/>
      <c r="I44" s="174"/>
      <c r="J44" s="262"/>
      <c r="K44" s="478" t="s">
        <v>52</v>
      </c>
    </row>
    <row r="45" spans="1:11" x14ac:dyDescent="0.25">
      <c r="A45" s="245">
        <v>16</v>
      </c>
      <c r="B45" s="135" t="s">
        <v>317</v>
      </c>
      <c r="C45" s="122">
        <v>5900</v>
      </c>
      <c r="D45" s="141">
        <v>5900</v>
      </c>
      <c r="E45" s="46"/>
      <c r="F45" s="52"/>
      <c r="G45" s="26">
        <v>5900</v>
      </c>
      <c r="H45" s="47"/>
      <c r="I45" s="177"/>
      <c r="J45" s="263"/>
      <c r="K45" s="479" t="s">
        <v>49</v>
      </c>
    </row>
    <row r="46" spans="1:11" x14ac:dyDescent="0.25">
      <c r="A46" s="245"/>
      <c r="B46" s="203"/>
      <c r="C46" s="124"/>
      <c r="D46" s="142"/>
      <c r="E46" s="44"/>
      <c r="F46" s="53"/>
      <c r="G46" s="29"/>
      <c r="H46" s="45"/>
      <c r="I46" s="174"/>
      <c r="J46" s="262"/>
      <c r="K46" s="478"/>
    </row>
    <row r="47" spans="1:11" x14ac:dyDescent="0.25">
      <c r="A47" s="67">
        <v>17</v>
      </c>
      <c r="B47" s="215" t="s">
        <v>131</v>
      </c>
      <c r="C47" s="127">
        <v>2000</v>
      </c>
      <c r="D47" s="129">
        <v>2000</v>
      </c>
      <c r="E47" s="46"/>
      <c r="F47" s="241">
        <v>2000</v>
      </c>
      <c r="G47" s="26"/>
      <c r="H47" s="47"/>
      <c r="I47" s="177"/>
      <c r="J47" s="263"/>
      <c r="K47" s="479" t="s">
        <v>53</v>
      </c>
    </row>
    <row r="48" spans="1:11" x14ac:dyDescent="0.25">
      <c r="A48" s="243"/>
      <c r="B48" s="198" t="s">
        <v>316</v>
      </c>
      <c r="C48" s="122"/>
      <c r="D48" s="123"/>
      <c r="E48" s="42"/>
      <c r="F48" s="206"/>
      <c r="G48" s="28"/>
      <c r="H48" s="43"/>
      <c r="I48" s="175"/>
      <c r="J48" s="261"/>
      <c r="K48" s="480"/>
    </row>
    <row r="49" spans="1:11" ht="15.75" thickBot="1" x14ac:dyDescent="0.3">
      <c r="A49" s="14"/>
      <c r="B49" s="483" t="s">
        <v>315</v>
      </c>
      <c r="C49" s="130"/>
      <c r="D49" s="131"/>
      <c r="E49" s="49"/>
      <c r="F49" s="50"/>
      <c r="G49" s="50"/>
      <c r="H49" s="51"/>
      <c r="I49" s="178"/>
      <c r="J49" s="264"/>
      <c r="K49" s="481" t="s">
        <v>49</v>
      </c>
    </row>
    <row r="50" spans="1:11" x14ac:dyDescent="0.25">
      <c r="A50" s="248"/>
      <c r="B50" s="5"/>
      <c r="C50" s="55"/>
      <c r="D50" s="54"/>
      <c r="E50" s="34"/>
      <c r="F50" s="34"/>
      <c r="G50" s="34"/>
      <c r="H50" s="34"/>
      <c r="I50" s="173"/>
      <c r="J50" s="173"/>
      <c r="K50" s="34"/>
    </row>
    <row r="51" spans="1:11" ht="15.75" thickBot="1" x14ac:dyDescent="0.3">
      <c r="A51" s="80"/>
      <c r="B51" s="27" t="s">
        <v>29</v>
      </c>
      <c r="C51" s="55"/>
      <c r="D51" s="54"/>
      <c r="E51" s="34"/>
      <c r="F51" s="34"/>
      <c r="G51" s="34"/>
      <c r="H51" s="34"/>
      <c r="I51" s="173"/>
      <c r="J51" s="173"/>
      <c r="K51" s="34"/>
    </row>
    <row r="52" spans="1:11" x14ac:dyDescent="0.25">
      <c r="A52" s="237">
        <v>18</v>
      </c>
      <c r="B52" s="146" t="s">
        <v>314</v>
      </c>
      <c r="C52" s="138">
        <v>7400</v>
      </c>
      <c r="D52" s="121">
        <v>5800</v>
      </c>
      <c r="E52" s="39"/>
      <c r="F52" s="40">
        <v>5800</v>
      </c>
      <c r="G52" s="40"/>
      <c r="H52" s="41"/>
      <c r="I52" s="172"/>
      <c r="J52" s="260"/>
      <c r="K52" s="147" t="s">
        <v>54</v>
      </c>
    </row>
    <row r="53" spans="1:11" x14ac:dyDescent="0.25">
      <c r="A53" s="244"/>
      <c r="B53" s="32"/>
      <c r="C53" s="124"/>
      <c r="D53" s="125"/>
      <c r="E53" s="44"/>
      <c r="F53" s="29"/>
      <c r="G53" s="29"/>
      <c r="H53" s="45"/>
      <c r="I53" s="174"/>
      <c r="J53" s="262"/>
      <c r="K53" s="148" t="s">
        <v>221</v>
      </c>
    </row>
    <row r="54" spans="1:11" x14ac:dyDescent="0.25">
      <c r="A54" s="67">
        <v>19</v>
      </c>
      <c r="B54" s="33" t="s">
        <v>313</v>
      </c>
      <c r="C54" s="127">
        <v>15200</v>
      </c>
      <c r="D54" s="123">
        <v>11000</v>
      </c>
      <c r="E54" s="46"/>
      <c r="F54" s="26">
        <v>11000</v>
      </c>
      <c r="G54" s="26"/>
      <c r="H54" s="47"/>
      <c r="I54" s="177"/>
      <c r="J54" s="263"/>
      <c r="K54" s="256" t="s">
        <v>55</v>
      </c>
    </row>
    <row r="55" spans="1:11" x14ac:dyDescent="0.25">
      <c r="A55" s="243"/>
      <c r="B55" s="25" t="s">
        <v>132</v>
      </c>
      <c r="C55" s="122"/>
      <c r="D55" s="123"/>
      <c r="E55" s="42"/>
      <c r="F55" s="28"/>
      <c r="G55" s="28"/>
      <c r="H55" s="43"/>
      <c r="I55" s="175"/>
      <c r="J55" s="261"/>
      <c r="K55" s="148" t="s">
        <v>68</v>
      </c>
    </row>
    <row r="56" spans="1:11" x14ac:dyDescent="0.25">
      <c r="A56" s="242" t="s">
        <v>133</v>
      </c>
      <c r="B56" s="365" t="s">
        <v>312</v>
      </c>
      <c r="C56" s="124">
        <v>16985</v>
      </c>
      <c r="D56" s="123">
        <v>3700</v>
      </c>
      <c r="E56" s="44"/>
      <c r="F56" s="29"/>
      <c r="G56" s="29"/>
      <c r="H56" s="45">
        <v>3700</v>
      </c>
      <c r="I56" s="174"/>
      <c r="J56" s="262"/>
      <c r="K56" s="266" t="s">
        <v>69</v>
      </c>
    </row>
    <row r="57" spans="1:11" ht="36.75" x14ac:dyDescent="0.25">
      <c r="A57" s="243">
        <v>20</v>
      </c>
      <c r="B57" s="33" t="s">
        <v>311</v>
      </c>
      <c r="C57" s="127">
        <v>28000</v>
      </c>
      <c r="D57" s="129"/>
      <c r="E57" s="46"/>
      <c r="F57" s="26"/>
      <c r="G57" s="522">
        <v>1808</v>
      </c>
      <c r="H57" s="221"/>
      <c r="I57" s="523"/>
      <c r="J57" s="524"/>
      <c r="K57" s="525" t="s">
        <v>393</v>
      </c>
    </row>
    <row r="58" spans="1:11" x14ac:dyDescent="0.25">
      <c r="A58" s="243"/>
      <c r="B58" s="25"/>
      <c r="C58" s="122"/>
      <c r="D58" s="123"/>
      <c r="E58" s="42"/>
      <c r="F58" s="28"/>
      <c r="G58" s="28"/>
      <c r="H58" s="43"/>
      <c r="I58" s="175"/>
      <c r="J58" s="261"/>
      <c r="K58" s="270" t="s">
        <v>390</v>
      </c>
    </row>
    <row r="59" spans="1:11" ht="24.75" x14ac:dyDescent="0.25">
      <c r="A59" s="243"/>
      <c r="B59" s="25"/>
      <c r="C59" s="122"/>
      <c r="D59" s="123"/>
      <c r="E59" s="42"/>
      <c r="F59" s="28"/>
      <c r="G59" s="28"/>
      <c r="H59" s="43"/>
      <c r="I59" s="175"/>
      <c r="J59" s="261"/>
      <c r="K59" s="498" t="s">
        <v>389</v>
      </c>
    </row>
    <row r="60" spans="1:11" s="373" customFormat="1" x14ac:dyDescent="0.25">
      <c r="A60" s="415" t="s">
        <v>201</v>
      </c>
      <c r="B60" s="416" t="s">
        <v>348</v>
      </c>
      <c r="C60" s="417"/>
      <c r="D60" s="418">
        <v>5690</v>
      </c>
      <c r="E60" s="419"/>
      <c r="F60" s="366">
        <v>5690</v>
      </c>
      <c r="G60" s="206"/>
      <c r="H60" s="382"/>
      <c r="I60" s="384"/>
      <c r="J60" s="383"/>
      <c r="K60" s="270" t="s">
        <v>349</v>
      </c>
    </row>
    <row r="61" spans="1:11" x14ac:dyDescent="0.25">
      <c r="A61" s="244"/>
      <c r="B61" s="35"/>
      <c r="C61" s="124"/>
      <c r="D61" s="125"/>
      <c r="E61" s="44"/>
      <c r="F61" s="29"/>
      <c r="G61" s="29"/>
      <c r="H61" s="45"/>
      <c r="I61" s="174"/>
      <c r="J61" s="262"/>
      <c r="K61" s="149"/>
    </row>
    <row r="62" spans="1:11" x14ac:dyDescent="0.25">
      <c r="A62" s="245">
        <v>21</v>
      </c>
      <c r="B62" s="25" t="s">
        <v>30</v>
      </c>
      <c r="C62" s="151">
        <v>11600</v>
      </c>
      <c r="D62" s="123">
        <v>11600</v>
      </c>
      <c r="E62" s="46">
        <v>11600</v>
      </c>
      <c r="F62" s="26"/>
      <c r="G62" s="26"/>
      <c r="H62" s="47"/>
      <c r="I62" s="177"/>
      <c r="J62" s="263" t="s">
        <v>45</v>
      </c>
      <c r="K62" s="269" t="s">
        <v>374</v>
      </c>
    </row>
    <row r="63" spans="1:11" x14ac:dyDescent="0.25">
      <c r="A63" s="245"/>
      <c r="B63" s="363" t="s">
        <v>308</v>
      </c>
      <c r="C63" s="151"/>
      <c r="D63" s="123"/>
      <c r="E63" s="42"/>
      <c r="F63" s="28"/>
      <c r="G63" s="28"/>
      <c r="H63" s="43"/>
      <c r="I63" s="175"/>
      <c r="J63" s="261"/>
      <c r="K63" s="148" t="s">
        <v>346</v>
      </c>
    </row>
    <row r="64" spans="1:11" x14ac:dyDescent="0.25">
      <c r="A64" s="245"/>
      <c r="B64" s="363" t="s">
        <v>309</v>
      </c>
      <c r="C64" s="151"/>
      <c r="D64" s="123"/>
      <c r="E64" s="42"/>
      <c r="F64" s="28"/>
      <c r="G64" s="28"/>
      <c r="H64" s="43"/>
      <c r="I64" s="175"/>
      <c r="J64" s="261"/>
      <c r="K64" s="148"/>
    </row>
    <row r="65" spans="1:11" x14ac:dyDescent="0.25">
      <c r="A65" s="245"/>
      <c r="B65" s="364" t="s">
        <v>310</v>
      </c>
      <c r="C65" s="152"/>
      <c r="D65" s="125"/>
      <c r="E65" s="44"/>
      <c r="F65" s="29"/>
      <c r="G65" s="29"/>
      <c r="H65" s="45"/>
      <c r="I65" s="174"/>
      <c r="J65" s="262"/>
      <c r="K65" s="149"/>
    </row>
    <row r="66" spans="1:11" x14ac:dyDescent="0.25">
      <c r="A66" s="67">
        <v>22</v>
      </c>
      <c r="B66" s="31" t="s">
        <v>307</v>
      </c>
      <c r="C66" s="127">
        <v>3900</v>
      </c>
      <c r="D66" s="123">
        <v>3000</v>
      </c>
      <c r="E66" s="46"/>
      <c r="F66" s="26">
        <v>3000</v>
      </c>
      <c r="G66" s="26"/>
      <c r="H66" s="47"/>
      <c r="I66" s="177"/>
      <c r="J66" s="263"/>
      <c r="K66" s="256"/>
    </row>
    <row r="67" spans="1:11" x14ac:dyDescent="0.25">
      <c r="A67" s="250" t="s">
        <v>134</v>
      </c>
      <c r="B67" s="5" t="s">
        <v>306</v>
      </c>
      <c r="C67" s="122">
        <v>1400</v>
      </c>
      <c r="D67" s="123">
        <v>1400</v>
      </c>
      <c r="E67" s="44"/>
      <c r="F67" s="29"/>
      <c r="G67" s="29"/>
      <c r="H67" s="45">
        <v>1400</v>
      </c>
      <c r="I67" s="174"/>
      <c r="J67" s="262"/>
      <c r="K67" s="149" t="s">
        <v>174</v>
      </c>
    </row>
    <row r="68" spans="1:11" x14ac:dyDescent="0.25">
      <c r="A68" s="67">
        <v>23</v>
      </c>
      <c r="B68" s="33" t="s">
        <v>305</v>
      </c>
      <c r="C68" s="153">
        <v>1000</v>
      </c>
      <c r="D68" s="154">
        <v>1000</v>
      </c>
      <c r="E68" s="46"/>
      <c r="F68" s="26">
        <v>1000</v>
      </c>
      <c r="G68" s="26"/>
      <c r="H68" s="47"/>
      <c r="I68" s="177"/>
      <c r="J68" s="263" t="s">
        <v>45</v>
      </c>
      <c r="K68" s="420" t="s">
        <v>56</v>
      </c>
    </row>
    <row r="69" spans="1:11" ht="15.75" thickBot="1" x14ac:dyDescent="0.3">
      <c r="A69" s="14"/>
      <c r="B69" s="137"/>
      <c r="C69" s="208"/>
      <c r="D69" s="155"/>
      <c r="E69" s="49"/>
      <c r="F69" s="50"/>
      <c r="G69" s="50"/>
      <c r="H69" s="51"/>
      <c r="I69" s="178"/>
      <c r="J69" s="264"/>
      <c r="K69" s="257" t="s">
        <v>346</v>
      </c>
    </row>
    <row r="70" spans="1:11" x14ac:dyDescent="0.25">
      <c r="A70" s="80"/>
      <c r="B70" s="5"/>
      <c r="C70" s="36"/>
      <c r="D70" s="37"/>
      <c r="E70" s="34"/>
      <c r="F70" s="34"/>
      <c r="G70" s="34"/>
      <c r="H70" s="34"/>
      <c r="I70" s="173"/>
      <c r="J70" s="173"/>
      <c r="K70" s="34"/>
    </row>
    <row r="71" spans="1:11" ht="15.75" thickBot="1" x14ac:dyDescent="0.3">
      <c r="A71" s="80"/>
      <c r="B71" s="27" t="s">
        <v>46</v>
      </c>
      <c r="C71" s="36"/>
      <c r="D71" s="37"/>
      <c r="E71" s="34"/>
      <c r="F71" s="34"/>
      <c r="G71" s="34"/>
      <c r="H71" s="34"/>
      <c r="I71" s="173"/>
      <c r="J71" s="173"/>
      <c r="K71" s="34"/>
    </row>
    <row r="72" spans="1:11" x14ac:dyDescent="0.25">
      <c r="A72" s="9">
        <v>24</v>
      </c>
      <c r="B72" s="214" t="s">
        <v>31</v>
      </c>
      <c r="C72" s="211">
        <v>400</v>
      </c>
      <c r="D72" s="157">
        <v>400</v>
      </c>
      <c r="E72" s="39"/>
      <c r="F72" s="40">
        <v>400</v>
      </c>
      <c r="G72" s="40"/>
      <c r="H72" s="41"/>
      <c r="I72" s="172"/>
      <c r="J72" s="260"/>
      <c r="K72" s="147" t="s">
        <v>58</v>
      </c>
    </row>
    <row r="73" spans="1:11" x14ac:dyDescent="0.25">
      <c r="A73" s="244"/>
      <c r="B73" s="203" t="s">
        <v>57</v>
      </c>
      <c r="C73" s="212"/>
      <c r="D73" s="159"/>
      <c r="E73" s="44"/>
      <c r="F73" s="28"/>
      <c r="G73" s="29"/>
      <c r="H73" s="45"/>
      <c r="I73" s="174"/>
      <c r="J73" s="262"/>
      <c r="K73" s="149" t="s">
        <v>59</v>
      </c>
    </row>
    <row r="74" spans="1:11" x14ac:dyDescent="0.25">
      <c r="A74" s="67">
        <v>25</v>
      </c>
      <c r="B74" s="215" t="s">
        <v>350</v>
      </c>
      <c r="C74" s="210">
        <v>2700</v>
      </c>
      <c r="D74" s="160">
        <v>2700</v>
      </c>
      <c r="E74" s="484"/>
      <c r="F74" s="241">
        <v>2700</v>
      </c>
      <c r="G74" s="487"/>
      <c r="H74" s="47"/>
      <c r="I74" s="177"/>
      <c r="J74" s="263"/>
      <c r="K74" s="256" t="s">
        <v>58</v>
      </c>
    </row>
    <row r="75" spans="1:11" x14ac:dyDescent="0.25">
      <c r="A75" s="243"/>
      <c r="B75" s="135" t="s">
        <v>171</v>
      </c>
      <c r="C75" s="207"/>
      <c r="D75" s="161"/>
      <c r="E75" s="485"/>
      <c r="F75" s="206"/>
      <c r="G75" s="488"/>
      <c r="H75" s="43"/>
      <c r="I75" s="175"/>
      <c r="J75" s="261"/>
      <c r="K75" s="148" t="s">
        <v>59</v>
      </c>
    </row>
    <row r="76" spans="1:11" x14ac:dyDescent="0.25">
      <c r="A76" s="253"/>
      <c r="B76" s="216"/>
      <c r="C76" s="213"/>
      <c r="D76" s="159"/>
      <c r="E76" s="486"/>
      <c r="F76" s="53"/>
      <c r="G76" s="489"/>
      <c r="H76" s="45"/>
      <c r="I76" s="174"/>
      <c r="J76" s="262"/>
      <c r="K76" s="148"/>
    </row>
    <row r="77" spans="1:11" x14ac:dyDescent="0.25">
      <c r="A77" s="67">
        <v>26</v>
      </c>
      <c r="B77" s="215" t="s">
        <v>351</v>
      </c>
      <c r="C77" s="210">
        <v>2200</v>
      </c>
      <c r="D77" s="160">
        <v>2200</v>
      </c>
      <c r="E77" s="46"/>
      <c r="F77" s="28">
        <v>2200</v>
      </c>
      <c r="G77" s="26"/>
      <c r="H77" s="47"/>
      <c r="I77" s="177"/>
      <c r="J77" s="263"/>
      <c r="K77" s="256" t="s">
        <v>58</v>
      </c>
    </row>
    <row r="78" spans="1:11" x14ac:dyDescent="0.25">
      <c r="A78" s="243"/>
      <c r="B78" s="135" t="s">
        <v>32</v>
      </c>
      <c r="C78" s="207"/>
      <c r="D78" s="161"/>
      <c r="E78" s="42"/>
      <c r="F78" s="28"/>
      <c r="G78" s="28"/>
      <c r="H78" s="43"/>
      <c r="I78" s="175"/>
      <c r="J78" s="261"/>
      <c r="K78" s="148" t="s">
        <v>59</v>
      </c>
    </row>
    <row r="79" spans="1:11" x14ac:dyDescent="0.25">
      <c r="A79" s="243"/>
      <c r="B79" s="135" t="s">
        <v>136</v>
      </c>
      <c r="C79" s="207"/>
      <c r="D79" s="161"/>
      <c r="E79" s="42"/>
      <c r="F79" s="28"/>
      <c r="G79" s="28"/>
      <c r="H79" s="43"/>
      <c r="I79" s="175"/>
      <c r="J79" s="261"/>
      <c r="K79" s="359" t="s">
        <v>347</v>
      </c>
    </row>
    <row r="80" spans="1:11" x14ac:dyDescent="0.25">
      <c r="A80" s="243"/>
      <c r="B80" s="135" t="s">
        <v>135</v>
      </c>
      <c r="C80" s="207"/>
      <c r="D80" s="161"/>
      <c r="E80" s="44"/>
      <c r="F80" s="29"/>
      <c r="G80" s="29"/>
      <c r="H80" s="45"/>
      <c r="I80" s="174"/>
      <c r="J80" s="262"/>
      <c r="K80" s="149"/>
    </row>
    <row r="81" spans="1:11" x14ac:dyDescent="0.25">
      <c r="A81" s="238">
        <v>27</v>
      </c>
      <c r="B81" s="221" t="s">
        <v>304</v>
      </c>
      <c r="C81" s="210">
        <v>3500</v>
      </c>
      <c r="D81" s="160">
        <v>3500</v>
      </c>
      <c r="E81" s="46"/>
      <c r="F81" s="241">
        <v>3500</v>
      </c>
      <c r="G81" s="26"/>
      <c r="H81" s="47"/>
      <c r="I81" s="177"/>
      <c r="J81" s="263"/>
      <c r="K81" s="256"/>
    </row>
    <row r="82" spans="1:11" x14ac:dyDescent="0.25">
      <c r="A82" s="251"/>
      <c r="B82" s="135"/>
      <c r="C82" s="213"/>
      <c r="D82" s="159"/>
      <c r="E82" s="44"/>
      <c r="F82" s="29"/>
      <c r="G82" s="29"/>
      <c r="H82" s="45"/>
      <c r="I82" s="174"/>
      <c r="J82" s="262"/>
      <c r="K82" s="148"/>
    </row>
    <row r="83" spans="1:11" x14ac:dyDescent="0.25">
      <c r="A83" s="238">
        <v>28</v>
      </c>
      <c r="B83" s="221" t="s">
        <v>138</v>
      </c>
      <c r="C83" s="210">
        <v>2100</v>
      </c>
      <c r="D83" s="160">
        <v>2100</v>
      </c>
      <c r="E83" s="46"/>
      <c r="F83" s="26">
        <v>2100</v>
      </c>
      <c r="G83" s="26"/>
      <c r="H83" s="47"/>
      <c r="I83" s="177"/>
      <c r="J83" s="263"/>
      <c r="K83" s="256"/>
    </row>
    <row r="84" spans="1:11" x14ac:dyDescent="0.25">
      <c r="A84" s="251"/>
      <c r="B84" s="217"/>
      <c r="C84" s="213"/>
      <c r="D84" s="159"/>
      <c r="E84" s="44"/>
      <c r="F84" s="29"/>
      <c r="G84" s="29"/>
      <c r="H84" s="45"/>
      <c r="I84" s="174"/>
      <c r="J84" s="262"/>
      <c r="K84" s="148"/>
    </row>
    <row r="85" spans="1:11" x14ac:dyDescent="0.25">
      <c r="A85" s="238">
        <v>29</v>
      </c>
      <c r="B85" s="221" t="s">
        <v>303</v>
      </c>
      <c r="C85" s="210">
        <v>1400</v>
      </c>
      <c r="D85" s="160">
        <v>1400</v>
      </c>
      <c r="E85" s="46"/>
      <c r="F85" s="26">
        <v>1400</v>
      </c>
      <c r="G85" s="26"/>
      <c r="H85" s="47"/>
      <c r="I85" s="177"/>
      <c r="J85" s="263"/>
      <c r="K85" s="256"/>
    </row>
    <row r="86" spans="1:11" x14ac:dyDescent="0.25">
      <c r="A86" s="239"/>
      <c r="B86" s="362"/>
      <c r="C86" s="213"/>
      <c r="D86" s="159"/>
      <c r="E86" s="44"/>
      <c r="F86" s="29"/>
      <c r="G86" s="29"/>
      <c r="H86" s="45"/>
      <c r="I86" s="174"/>
      <c r="J86" s="262"/>
      <c r="K86" s="148"/>
    </row>
    <row r="87" spans="1:11" x14ac:dyDescent="0.25">
      <c r="A87" s="67">
        <v>30</v>
      </c>
      <c r="B87" s="359" t="s">
        <v>352</v>
      </c>
      <c r="C87" s="210">
        <v>1200</v>
      </c>
      <c r="D87" s="160">
        <v>1200</v>
      </c>
      <c r="E87" s="46"/>
      <c r="F87" s="26">
        <v>1200</v>
      </c>
      <c r="G87" s="26"/>
      <c r="H87" s="47"/>
      <c r="I87" s="177"/>
      <c r="J87" s="263"/>
      <c r="K87" s="256"/>
    </row>
    <row r="88" spans="1:11" x14ac:dyDescent="0.25">
      <c r="A88" s="244"/>
      <c r="B88" s="362"/>
      <c r="C88" s="213"/>
      <c r="D88" s="159"/>
      <c r="E88" s="44"/>
      <c r="F88" s="29"/>
      <c r="G88" s="29"/>
      <c r="H88" s="45"/>
      <c r="I88" s="174"/>
      <c r="J88" s="262"/>
      <c r="K88" s="148"/>
    </row>
    <row r="89" spans="1:11" x14ac:dyDescent="0.25">
      <c r="A89" s="67">
        <v>31</v>
      </c>
      <c r="B89" s="269" t="s">
        <v>137</v>
      </c>
      <c r="C89" s="210">
        <v>1800</v>
      </c>
      <c r="D89" s="160">
        <v>1800</v>
      </c>
      <c r="E89" s="46"/>
      <c r="F89" s="26">
        <v>1800</v>
      </c>
      <c r="G89" s="26"/>
      <c r="H89" s="47"/>
      <c r="I89" s="177"/>
      <c r="J89" s="263"/>
      <c r="K89" s="256"/>
    </row>
    <row r="90" spans="1:11" x14ac:dyDescent="0.25">
      <c r="A90" s="244"/>
      <c r="B90" s="203"/>
      <c r="C90" s="213"/>
      <c r="D90" s="159"/>
      <c r="E90" s="44"/>
      <c r="F90" s="29"/>
      <c r="G90" s="29"/>
      <c r="H90" s="45"/>
      <c r="I90" s="174"/>
      <c r="J90" s="262"/>
      <c r="K90" s="148"/>
    </row>
    <row r="91" spans="1:11" x14ac:dyDescent="0.25">
      <c r="A91" s="252" t="s">
        <v>33</v>
      </c>
      <c r="B91" s="215" t="s">
        <v>34</v>
      </c>
      <c r="C91" s="210">
        <v>250</v>
      </c>
      <c r="D91" s="160">
        <v>250</v>
      </c>
      <c r="E91" s="46"/>
      <c r="F91" s="26">
        <v>250</v>
      </c>
      <c r="G91" s="26"/>
      <c r="H91" s="47"/>
      <c r="I91" s="177"/>
      <c r="J91" s="263"/>
      <c r="K91" s="256"/>
    </row>
    <row r="92" spans="1:11" x14ac:dyDescent="0.25">
      <c r="A92" s="253"/>
      <c r="B92" s="217"/>
      <c r="C92" s="213"/>
      <c r="D92" s="159"/>
      <c r="E92" s="44"/>
      <c r="F92" s="29"/>
      <c r="G92" s="29"/>
      <c r="H92" s="45"/>
      <c r="I92" s="174"/>
      <c r="J92" s="262"/>
      <c r="K92" s="148"/>
    </row>
    <row r="93" spans="1:11" x14ac:dyDescent="0.25">
      <c r="A93" s="238" t="s">
        <v>35</v>
      </c>
      <c r="B93" s="215" t="s">
        <v>139</v>
      </c>
      <c r="C93" s="210">
        <v>1800</v>
      </c>
      <c r="D93" s="160">
        <v>1800</v>
      </c>
      <c r="E93" s="46"/>
      <c r="F93" s="26"/>
      <c r="G93" s="26">
        <v>1800</v>
      </c>
      <c r="H93" s="47"/>
      <c r="I93" s="177"/>
      <c r="J93" s="263"/>
      <c r="K93" s="267" t="s">
        <v>172</v>
      </c>
    </row>
    <row r="94" spans="1:11" x14ac:dyDescent="0.25">
      <c r="A94" s="245"/>
      <c r="B94" s="135"/>
      <c r="C94" s="207"/>
      <c r="D94" s="161"/>
      <c r="E94" s="42"/>
      <c r="F94" s="28"/>
      <c r="G94" s="28"/>
      <c r="H94" s="43"/>
      <c r="I94" s="175"/>
      <c r="J94" s="261"/>
      <c r="K94" s="268" t="s">
        <v>173</v>
      </c>
    </row>
    <row r="95" spans="1:11" x14ac:dyDescent="0.25">
      <c r="A95" s="245"/>
      <c r="B95" s="361" t="s">
        <v>140</v>
      </c>
      <c r="C95" s="249"/>
      <c r="D95" s="161"/>
      <c r="E95" s="42"/>
      <c r="F95" s="28"/>
      <c r="G95" s="28"/>
      <c r="H95" s="43"/>
      <c r="I95" s="175"/>
      <c r="J95" s="261"/>
      <c r="K95" s="148" t="s">
        <v>58</v>
      </c>
    </row>
    <row r="96" spans="1:11" ht="15.75" thickBot="1" x14ac:dyDescent="0.3">
      <c r="A96" s="254"/>
      <c r="B96" s="204" t="s">
        <v>141</v>
      </c>
      <c r="C96" s="22"/>
      <c r="D96" s="155"/>
      <c r="E96" s="49"/>
      <c r="F96" s="50"/>
      <c r="G96" s="50"/>
      <c r="H96" s="51"/>
      <c r="I96" s="178"/>
      <c r="J96" s="264"/>
      <c r="K96" s="257" t="s">
        <v>59</v>
      </c>
    </row>
    <row r="97" spans="1:11" x14ac:dyDescent="0.25">
      <c r="A97" s="248"/>
      <c r="B97" s="5"/>
      <c r="C97" s="36"/>
      <c r="D97" s="37"/>
      <c r="E97" s="34"/>
      <c r="F97" s="34"/>
      <c r="G97" s="34"/>
      <c r="H97" s="34"/>
      <c r="I97" s="173"/>
      <c r="J97" s="173"/>
      <c r="K97" s="34"/>
    </row>
    <row r="98" spans="1:11" ht="15.75" thickBot="1" x14ac:dyDescent="0.3">
      <c r="A98" s="80"/>
      <c r="B98" s="27" t="s">
        <v>36</v>
      </c>
      <c r="C98" s="36"/>
      <c r="D98" s="37"/>
      <c r="E98" s="34"/>
      <c r="F98" s="34"/>
      <c r="G98" s="34"/>
      <c r="H98" s="34"/>
      <c r="I98" s="173"/>
      <c r="J98" s="173"/>
      <c r="K98" s="34"/>
    </row>
    <row r="99" spans="1:11" x14ac:dyDescent="0.25">
      <c r="A99" s="9">
        <v>32</v>
      </c>
      <c r="B99" s="214" t="s">
        <v>142</v>
      </c>
      <c r="C99" s="132">
        <v>16503</v>
      </c>
      <c r="D99" s="157">
        <v>1400</v>
      </c>
      <c r="E99" s="39"/>
      <c r="F99" s="40"/>
      <c r="G99" s="40"/>
      <c r="H99" s="41">
        <v>1400</v>
      </c>
      <c r="I99" s="172"/>
      <c r="J99" s="260"/>
      <c r="K99" s="471" t="s">
        <v>175</v>
      </c>
    </row>
    <row r="100" spans="1:11" x14ac:dyDescent="0.25">
      <c r="A100" s="243"/>
      <c r="B100" s="135" t="s">
        <v>60</v>
      </c>
      <c r="C100" s="133"/>
      <c r="D100" s="161"/>
      <c r="E100" s="42"/>
      <c r="F100" s="28"/>
      <c r="G100" s="28"/>
      <c r="H100" s="43"/>
      <c r="I100" s="175"/>
      <c r="J100" s="261"/>
      <c r="K100" s="472" t="s">
        <v>61</v>
      </c>
    </row>
    <row r="101" spans="1:11" x14ac:dyDescent="0.25">
      <c r="A101" s="67">
        <v>33</v>
      </c>
      <c r="B101" s="215" t="s">
        <v>167</v>
      </c>
      <c r="C101" s="134">
        <v>7300</v>
      </c>
      <c r="D101" s="160">
        <v>7000</v>
      </c>
      <c r="E101" s="46"/>
      <c r="F101" s="26"/>
      <c r="G101" s="26">
        <v>7000</v>
      </c>
      <c r="H101" s="47"/>
      <c r="I101" s="177"/>
      <c r="J101" s="263"/>
      <c r="K101" s="473"/>
    </row>
    <row r="102" spans="1:11" x14ac:dyDescent="0.25">
      <c r="A102" s="243"/>
      <c r="B102" s="359" t="s">
        <v>143</v>
      </c>
      <c r="C102" s="243"/>
      <c r="D102" s="161"/>
      <c r="E102" s="42"/>
      <c r="F102" s="28"/>
      <c r="G102" s="28"/>
      <c r="H102" s="43"/>
      <c r="I102" s="175"/>
      <c r="J102" s="261"/>
      <c r="K102" s="472"/>
    </row>
    <row r="103" spans="1:11" x14ac:dyDescent="0.25">
      <c r="A103" s="244"/>
      <c r="B103" s="360" t="s">
        <v>144</v>
      </c>
      <c r="C103" s="244"/>
      <c r="D103" s="159"/>
      <c r="E103" s="44"/>
      <c r="F103" s="29"/>
      <c r="G103" s="29"/>
      <c r="H103" s="45"/>
      <c r="I103" s="174"/>
      <c r="J103" s="262"/>
      <c r="K103" s="474"/>
    </row>
    <row r="104" spans="1:11" x14ac:dyDescent="0.25">
      <c r="A104" s="243">
        <v>35</v>
      </c>
      <c r="B104" s="198" t="s">
        <v>37</v>
      </c>
      <c r="C104" s="133">
        <v>90</v>
      </c>
      <c r="D104" s="160">
        <v>90</v>
      </c>
      <c r="E104" s="57">
        <v>90</v>
      </c>
      <c r="F104" s="56"/>
      <c r="G104" s="56"/>
      <c r="H104" s="58"/>
      <c r="I104" s="220"/>
      <c r="J104" s="271" t="s">
        <v>45</v>
      </c>
      <c r="K104" s="475" t="s">
        <v>62</v>
      </c>
    </row>
    <row r="105" spans="1:11" x14ac:dyDescent="0.25">
      <c r="A105" s="238">
        <v>36</v>
      </c>
      <c r="B105" s="215" t="s">
        <v>302</v>
      </c>
      <c r="C105" s="134">
        <v>3100</v>
      </c>
      <c r="D105" s="160">
        <v>3100</v>
      </c>
      <c r="E105" s="46"/>
      <c r="F105" s="26"/>
      <c r="G105" s="26">
        <v>3100</v>
      </c>
      <c r="H105" s="47"/>
      <c r="I105" s="177"/>
      <c r="J105" s="263"/>
      <c r="K105" s="473" t="s">
        <v>63</v>
      </c>
    </row>
    <row r="106" spans="1:11" x14ac:dyDescent="0.25">
      <c r="A106" s="243">
        <v>37</v>
      </c>
      <c r="B106" s="198" t="s">
        <v>146</v>
      </c>
      <c r="C106" s="133">
        <v>500</v>
      </c>
      <c r="D106" s="161">
        <v>500</v>
      </c>
      <c r="E106" s="46"/>
      <c r="F106" s="26">
        <v>500</v>
      </c>
      <c r="G106" s="26"/>
      <c r="H106" s="47"/>
      <c r="I106" s="177"/>
      <c r="J106" s="263" t="s">
        <v>45</v>
      </c>
      <c r="K106" s="473"/>
    </row>
    <row r="107" spans="1:11" x14ac:dyDescent="0.25">
      <c r="A107" s="255" t="s">
        <v>147</v>
      </c>
      <c r="B107" s="269" t="s">
        <v>301</v>
      </c>
      <c r="C107" s="162">
        <v>1100</v>
      </c>
      <c r="D107" s="163">
        <v>1100</v>
      </c>
      <c r="E107" s="57"/>
      <c r="F107" s="56"/>
      <c r="G107" s="56">
        <v>1100</v>
      </c>
      <c r="H107" s="58"/>
      <c r="I107" s="220"/>
      <c r="J107" s="271"/>
      <c r="K107" s="475"/>
    </row>
    <row r="108" spans="1:11" x14ac:dyDescent="0.25">
      <c r="A108" s="67">
        <v>38</v>
      </c>
      <c r="B108" s="200" t="s">
        <v>148</v>
      </c>
      <c r="C108" s="134">
        <v>1100</v>
      </c>
      <c r="D108" s="164">
        <v>700</v>
      </c>
      <c r="E108" s="46"/>
      <c r="F108" s="26">
        <v>700</v>
      </c>
      <c r="G108" s="26"/>
      <c r="H108" s="47"/>
      <c r="I108" s="177" t="s">
        <v>45</v>
      </c>
      <c r="J108" s="263" t="s">
        <v>45</v>
      </c>
      <c r="K108" s="473" t="s">
        <v>375</v>
      </c>
    </row>
    <row r="109" spans="1:11" x14ac:dyDescent="0.25">
      <c r="A109" s="244"/>
      <c r="B109" s="219" t="s">
        <v>38</v>
      </c>
      <c r="C109" s="140"/>
      <c r="D109" s="165"/>
      <c r="E109" s="44"/>
      <c r="F109" s="29"/>
      <c r="G109" s="29"/>
      <c r="H109" s="45"/>
      <c r="I109" s="174"/>
      <c r="J109" s="262"/>
      <c r="K109" s="472" t="s">
        <v>346</v>
      </c>
    </row>
    <row r="110" spans="1:11" x14ac:dyDescent="0.25">
      <c r="A110" s="243">
        <v>39</v>
      </c>
      <c r="B110" s="198" t="s">
        <v>39</v>
      </c>
      <c r="C110" s="133">
        <v>3000</v>
      </c>
      <c r="D110" s="166">
        <v>2000</v>
      </c>
      <c r="E110" s="46"/>
      <c r="F110" s="26">
        <v>2000</v>
      </c>
      <c r="G110" s="26"/>
      <c r="H110" s="47"/>
      <c r="I110" s="177"/>
      <c r="J110" s="263"/>
      <c r="K110" s="473" t="s">
        <v>64</v>
      </c>
    </row>
    <row r="111" spans="1:11" x14ac:dyDescent="0.25">
      <c r="A111" s="243"/>
      <c r="B111" s="359" t="s">
        <v>149</v>
      </c>
      <c r="C111" s="243"/>
      <c r="D111" s="166"/>
      <c r="E111" s="42"/>
      <c r="F111" s="28"/>
      <c r="G111" s="28"/>
      <c r="H111" s="43"/>
      <c r="I111" s="175"/>
      <c r="J111" s="261"/>
      <c r="K111" s="472" t="s">
        <v>65</v>
      </c>
    </row>
    <row r="112" spans="1:11" x14ac:dyDescent="0.25">
      <c r="A112" s="243"/>
      <c r="B112" s="359" t="s">
        <v>150</v>
      </c>
      <c r="C112" s="243"/>
      <c r="D112" s="166"/>
      <c r="E112" s="44"/>
      <c r="F112" s="29"/>
      <c r="G112" s="29"/>
      <c r="H112" s="45"/>
      <c r="I112" s="174"/>
      <c r="J112" s="262"/>
      <c r="K112" s="474"/>
    </row>
    <row r="113" spans="1:11" x14ac:dyDescent="0.25">
      <c r="A113" s="238">
        <v>40</v>
      </c>
      <c r="B113" s="215" t="s">
        <v>151</v>
      </c>
      <c r="C113" s="134">
        <v>1100</v>
      </c>
      <c r="D113" s="160">
        <v>360</v>
      </c>
      <c r="E113" s="46"/>
      <c r="F113" s="26">
        <v>360</v>
      </c>
      <c r="G113" s="26"/>
      <c r="H113" s="47"/>
      <c r="I113" s="177"/>
      <c r="J113" s="263"/>
      <c r="K113" s="472" t="s">
        <v>49</v>
      </c>
    </row>
    <row r="114" spans="1:11" x14ac:dyDescent="0.25">
      <c r="A114" s="245"/>
      <c r="B114" s="135" t="s">
        <v>152</v>
      </c>
      <c r="C114" s="133"/>
      <c r="D114" s="161"/>
      <c r="E114" s="44"/>
      <c r="F114" s="29"/>
      <c r="G114" s="29"/>
      <c r="H114" s="45"/>
      <c r="I114" s="174"/>
      <c r="J114" s="262"/>
      <c r="K114" s="474"/>
    </row>
    <row r="115" spans="1:11" x14ac:dyDescent="0.25">
      <c r="A115" s="67">
        <v>41</v>
      </c>
      <c r="B115" s="215" t="s">
        <v>40</v>
      </c>
      <c r="C115" s="134">
        <v>3000</v>
      </c>
      <c r="D115" s="160">
        <v>3000</v>
      </c>
      <c r="E115" s="46"/>
      <c r="F115" s="26"/>
      <c r="G115" s="26">
        <v>3000</v>
      </c>
      <c r="H115" s="47"/>
      <c r="I115" s="177"/>
      <c r="J115" s="263"/>
      <c r="K115" s="473" t="s">
        <v>353</v>
      </c>
    </row>
    <row r="116" spans="1:11" x14ac:dyDescent="0.25">
      <c r="A116" s="244"/>
      <c r="B116" s="203" t="s">
        <v>153</v>
      </c>
      <c r="C116" s="140"/>
      <c r="D116" s="159"/>
      <c r="E116" s="42"/>
      <c r="F116" s="28"/>
      <c r="G116" s="28"/>
      <c r="H116" s="43"/>
      <c r="I116" s="175"/>
      <c r="J116" s="261"/>
      <c r="K116" s="472"/>
    </row>
    <row r="117" spans="1:11" x14ac:dyDescent="0.25">
      <c r="A117" s="67">
        <v>43</v>
      </c>
      <c r="B117" s="200" t="s">
        <v>155</v>
      </c>
      <c r="C117" s="134">
        <v>1597</v>
      </c>
      <c r="D117" s="160">
        <v>1400</v>
      </c>
      <c r="E117" s="42"/>
      <c r="F117" s="28"/>
      <c r="G117" s="28"/>
      <c r="H117" s="43"/>
      <c r="I117" s="175"/>
      <c r="J117" s="261"/>
      <c r="K117" s="472"/>
    </row>
    <row r="118" spans="1:11" x14ac:dyDescent="0.25">
      <c r="A118" s="243"/>
      <c r="B118" s="198" t="s">
        <v>41</v>
      </c>
      <c r="C118" s="133"/>
      <c r="D118" s="161"/>
      <c r="E118" s="42"/>
      <c r="F118" s="28"/>
      <c r="G118" s="28">
        <v>1100</v>
      </c>
      <c r="H118" s="43"/>
      <c r="I118" s="175"/>
      <c r="J118" s="261"/>
      <c r="K118" s="472" t="s">
        <v>156</v>
      </c>
    </row>
    <row r="119" spans="1:11" x14ac:dyDescent="0.25">
      <c r="A119" s="244"/>
      <c r="B119" s="219" t="s">
        <v>154</v>
      </c>
      <c r="C119" s="140"/>
      <c r="D119" s="159"/>
      <c r="E119" s="44"/>
      <c r="F119" s="29"/>
      <c r="G119" s="29"/>
      <c r="H119" s="45">
        <v>300</v>
      </c>
      <c r="I119" s="174"/>
      <c r="J119" s="262"/>
      <c r="K119" s="474" t="s">
        <v>174</v>
      </c>
    </row>
    <row r="120" spans="1:11" x14ac:dyDescent="0.25">
      <c r="A120" s="255">
        <v>44</v>
      </c>
      <c r="B120" s="168" t="s">
        <v>157</v>
      </c>
      <c r="C120" s="162">
        <v>900</v>
      </c>
      <c r="D120" s="163">
        <v>900</v>
      </c>
      <c r="E120" s="57"/>
      <c r="F120" s="56">
        <v>900</v>
      </c>
      <c r="G120" s="56"/>
      <c r="H120" s="58"/>
      <c r="I120" s="220"/>
      <c r="J120" s="271"/>
      <c r="K120" s="475"/>
    </row>
    <row r="121" spans="1:11" x14ac:dyDescent="0.25">
      <c r="A121" s="255">
        <v>45</v>
      </c>
      <c r="B121" s="168" t="s">
        <v>158</v>
      </c>
      <c r="C121" s="162">
        <v>2200</v>
      </c>
      <c r="D121" s="163">
        <v>1300</v>
      </c>
      <c r="E121" s="57"/>
      <c r="F121" s="56">
        <v>1300</v>
      </c>
      <c r="G121" s="56"/>
      <c r="H121" s="58"/>
      <c r="I121" s="220"/>
      <c r="J121" s="271"/>
      <c r="K121" s="475" t="s">
        <v>66</v>
      </c>
    </row>
    <row r="122" spans="1:11" x14ac:dyDescent="0.25">
      <c r="A122" s="67">
        <v>46</v>
      </c>
      <c r="B122" s="200" t="s">
        <v>159</v>
      </c>
      <c r="C122" s="134">
        <v>2000</v>
      </c>
      <c r="D122" s="160">
        <v>1000</v>
      </c>
      <c r="E122" s="46"/>
      <c r="F122" s="26"/>
      <c r="G122" s="26">
        <v>1000</v>
      </c>
      <c r="H122" s="47"/>
      <c r="I122" s="177"/>
      <c r="J122" s="263"/>
      <c r="K122" s="473" t="s">
        <v>161</v>
      </c>
    </row>
    <row r="123" spans="1:11" x14ac:dyDescent="0.25">
      <c r="A123" s="243"/>
      <c r="B123" s="198" t="s">
        <v>160</v>
      </c>
      <c r="C123" s="133"/>
      <c r="D123" s="161"/>
      <c r="E123" s="42"/>
      <c r="F123" s="28"/>
      <c r="G123" s="28"/>
      <c r="H123" s="43"/>
      <c r="I123" s="175"/>
      <c r="J123" s="261"/>
      <c r="K123" s="472" t="s">
        <v>65</v>
      </c>
    </row>
    <row r="124" spans="1:11" x14ac:dyDescent="0.25">
      <c r="A124" s="67">
        <v>48</v>
      </c>
      <c r="B124" s="200" t="s">
        <v>163</v>
      </c>
      <c r="C124" s="150">
        <v>900</v>
      </c>
      <c r="D124" s="160">
        <v>900</v>
      </c>
      <c r="E124" s="46">
        <v>900</v>
      </c>
      <c r="F124" s="26"/>
      <c r="G124" s="26"/>
      <c r="H124" s="47"/>
      <c r="I124" s="177" t="s">
        <v>45</v>
      </c>
      <c r="J124" s="263"/>
      <c r="K124" s="473" t="s">
        <v>367</v>
      </c>
    </row>
    <row r="125" spans="1:11" x14ac:dyDescent="0.25">
      <c r="A125" s="244"/>
      <c r="B125" s="219" t="s">
        <v>162</v>
      </c>
      <c r="C125" s="158"/>
      <c r="D125" s="159"/>
      <c r="E125" s="44"/>
      <c r="F125" s="29"/>
      <c r="G125" s="29"/>
      <c r="H125" s="45"/>
      <c r="I125" s="174"/>
      <c r="J125" s="262"/>
      <c r="K125" s="474"/>
    </row>
    <row r="126" spans="1:11" x14ac:dyDescent="0.25">
      <c r="A126" s="255">
        <v>50</v>
      </c>
      <c r="B126" s="228" t="s">
        <v>164</v>
      </c>
      <c r="C126" s="162">
        <v>1700</v>
      </c>
      <c r="D126" s="163">
        <v>1700</v>
      </c>
      <c r="E126" s="57"/>
      <c r="F126" s="56"/>
      <c r="G126" s="56">
        <v>1700</v>
      </c>
      <c r="H126" s="58"/>
      <c r="I126" s="57"/>
      <c r="J126" s="58"/>
      <c r="K126" s="475" t="s">
        <v>67</v>
      </c>
    </row>
    <row r="127" spans="1:11" x14ac:dyDescent="0.25">
      <c r="A127" s="162">
        <v>51</v>
      </c>
      <c r="B127" s="168" t="s">
        <v>165</v>
      </c>
      <c r="C127" s="162">
        <v>800</v>
      </c>
      <c r="D127" s="163">
        <v>800</v>
      </c>
      <c r="E127" s="57"/>
      <c r="F127" s="56"/>
      <c r="G127" s="56">
        <v>800</v>
      </c>
      <c r="H127" s="58"/>
      <c r="I127" s="57"/>
      <c r="J127" s="58"/>
      <c r="K127" s="475" t="s">
        <v>67</v>
      </c>
    </row>
    <row r="128" spans="1:11" x14ac:dyDescent="0.25">
      <c r="A128" s="134">
        <v>52</v>
      </c>
      <c r="B128" s="221" t="s">
        <v>337</v>
      </c>
      <c r="C128" s="133">
        <v>8784</v>
      </c>
      <c r="D128" s="160">
        <v>4400</v>
      </c>
      <c r="E128" s="46"/>
      <c r="F128" s="26"/>
      <c r="G128" s="26"/>
      <c r="H128" s="47">
        <v>4400</v>
      </c>
      <c r="I128" s="46"/>
      <c r="J128" s="47"/>
      <c r="K128" s="473"/>
    </row>
    <row r="129" spans="1:11" x14ac:dyDescent="0.25">
      <c r="A129" s="134">
        <v>53</v>
      </c>
      <c r="B129" s="269" t="s">
        <v>338</v>
      </c>
      <c r="C129" s="150">
        <v>5186</v>
      </c>
      <c r="D129" s="160">
        <v>9000</v>
      </c>
      <c r="E129" s="46"/>
      <c r="F129" s="26"/>
      <c r="G129" s="26">
        <v>9000</v>
      </c>
      <c r="H129" s="47"/>
      <c r="I129" s="46"/>
      <c r="J129" s="47"/>
      <c r="K129" s="473"/>
    </row>
    <row r="130" spans="1:11" x14ac:dyDescent="0.25">
      <c r="A130" s="140"/>
      <c r="B130" s="360" t="s">
        <v>339</v>
      </c>
      <c r="C130" s="158">
        <v>12750</v>
      </c>
      <c r="D130" s="159"/>
      <c r="E130" s="44"/>
      <c r="F130" s="29"/>
      <c r="G130" s="29"/>
      <c r="H130" s="116"/>
      <c r="I130" s="44"/>
      <c r="J130" s="45"/>
      <c r="K130" s="472"/>
    </row>
    <row r="131" spans="1:11" x14ac:dyDescent="0.25">
      <c r="A131" s="134" t="s">
        <v>368</v>
      </c>
      <c r="B131" s="267" t="s">
        <v>369</v>
      </c>
      <c r="C131" s="150">
        <v>3690</v>
      </c>
      <c r="D131" s="160">
        <v>1250</v>
      </c>
      <c r="E131" s="46"/>
      <c r="F131" s="26"/>
      <c r="G131" s="26">
        <v>1250</v>
      </c>
      <c r="H131" s="115"/>
      <c r="I131" s="46"/>
      <c r="J131" s="47"/>
      <c r="K131" s="473" t="s">
        <v>49</v>
      </c>
    </row>
    <row r="132" spans="1:11" x14ac:dyDescent="0.25">
      <c r="A132" s="140"/>
      <c r="B132" s="266" t="s">
        <v>370</v>
      </c>
      <c r="C132" s="158"/>
      <c r="D132" s="159"/>
      <c r="E132" s="44"/>
      <c r="F132" s="29"/>
      <c r="G132" s="29"/>
      <c r="H132" s="116"/>
      <c r="I132" s="44"/>
      <c r="J132" s="45"/>
      <c r="K132" s="474"/>
    </row>
    <row r="133" spans="1:11" x14ac:dyDescent="0.25">
      <c r="A133" s="255">
        <v>60</v>
      </c>
      <c r="B133" s="476" t="s">
        <v>377</v>
      </c>
      <c r="C133" s="162">
        <v>6800</v>
      </c>
      <c r="D133" s="163">
        <v>6800</v>
      </c>
      <c r="E133" s="57">
        <v>6800</v>
      </c>
      <c r="F133" s="56"/>
      <c r="G133" s="56"/>
      <c r="H133" s="58"/>
      <c r="I133" s="57"/>
      <c r="J133" s="58"/>
      <c r="K133" s="475" t="s">
        <v>49</v>
      </c>
    </row>
    <row r="134" spans="1:11" x14ac:dyDescent="0.25">
      <c r="A134" s="499">
        <v>61</v>
      </c>
      <c r="B134" s="500" t="s">
        <v>376</v>
      </c>
      <c r="C134" s="501">
        <v>1800</v>
      </c>
      <c r="D134" s="502">
        <v>600</v>
      </c>
      <c r="E134" s="56"/>
      <c r="F134" s="56">
        <v>600</v>
      </c>
      <c r="G134" s="56"/>
      <c r="H134" s="56"/>
      <c r="I134" s="56"/>
      <c r="J134" s="56"/>
      <c r="K134" s="503" t="s">
        <v>49</v>
      </c>
    </row>
    <row r="135" spans="1:11" ht="24.75" x14ac:dyDescent="0.25">
      <c r="A135" s="499">
        <v>85</v>
      </c>
      <c r="B135" s="500" t="s">
        <v>391</v>
      </c>
      <c r="C135" s="499">
        <v>6831</v>
      </c>
      <c r="D135" s="526">
        <v>1267</v>
      </c>
      <c r="E135" s="503"/>
      <c r="F135" s="503"/>
      <c r="G135" s="503">
        <v>1267</v>
      </c>
      <c r="H135" s="503"/>
      <c r="I135" s="503"/>
      <c r="J135" s="503"/>
      <c r="K135" s="527" t="s">
        <v>394</v>
      </c>
    </row>
    <row r="136" spans="1:11" ht="15.75" thickBot="1" x14ac:dyDescent="0.3">
      <c r="A136" s="528">
        <v>86</v>
      </c>
      <c r="B136" s="529" t="s">
        <v>392</v>
      </c>
      <c r="C136" s="528">
        <v>1818</v>
      </c>
      <c r="D136" s="530">
        <v>443</v>
      </c>
      <c r="E136" s="529"/>
      <c r="F136" s="529">
        <v>443</v>
      </c>
      <c r="G136" s="529"/>
      <c r="H136" s="529"/>
      <c r="I136" s="529"/>
      <c r="J136" s="529"/>
      <c r="K136" s="531" t="s">
        <v>395</v>
      </c>
    </row>
    <row r="137" spans="1:11" x14ac:dyDescent="0.25">
      <c r="A137" s="38"/>
      <c r="B137" s="504"/>
      <c r="C137" s="505"/>
      <c r="D137" s="506"/>
      <c r="E137" s="371"/>
      <c r="F137" s="371"/>
      <c r="G137" s="371"/>
      <c r="H137" s="371"/>
      <c r="I137" s="371"/>
      <c r="J137" s="371"/>
      <c r="K137" s="371"/>
    </row>
    <row r="138" spans="1:11" ht="15.75" thickBot="1" x14ac:dyDescent="0.3">
      <c r="A138" s="37"/>
      <c r="B138" s="27" t="s">
        <v>42</v>
      </c>
      <c r="C138" s="36"/>
      <c r="D138" s="37"/>
      <c r="E138" s="34"/>
      <c r="F138" s="34"/>
      <c r="G138" s="34"/>
      <c r="H138" s="34"/>
      <c r="I138" s="34"/>
      <c r="J138" s="34"/>
      <c r="K138" s="34"/>
    </row>
    <row r="139" spans="1:11" ht="15.75" thickBot="1" x14ac:dyDescent="0.3">
      <c r="A139" s="222">
        <v>62</v>
      </c>
      <c r="B139" s="223" t="s">
        <v>166</v>
      </c>
      <c r="C139" s="222">
        <v>19000</v>
      </c>
      <c r="D139" s="224">
        <v>7000</v>
      </c>
      <c r="E139" s="225"/>
      <c r="F139" s="226">
        <v>7000</v>
      </c>
      <c r="G139" s="226"/>
      <c r="H139" s="227"/>
      <c r="I139" s="225"/>
      <c r="J139" s="227"/>
      <c r="K139" s="272" t="s">
        <v>49</v>
      </c>
    </row>
    <row r="140" spans="1:11" x14ac:dyDescent="0.25">
      <c r="A140" s="36"/>
      <c r="B140" s="5"/>
      <c r="C140" s="36"/>
      <c r="D140" s="37"/>
      <c r="E140" s="34"/>
      <c r="F140" s="34"/>
      <c r="G140" s="34"/>
      <c r="H140" s="34"/>
      <c r="I140" s="34"/>
      <c r="J140" s="34"/>
      <c r="K140" s="34"/>
    </row>
    <row r="141" spans="1:11" ht="15.75" thickBot="1" x14ac:dyDescent="0.3">
      <c r="A141" s="36"/>
      <c r="B141" s="27" t="s">
        <v>43</v>
      </c>
      <c r="C141" s="36"/>
      <c r="D141" s="37"/>
      <c r="E141" s="34"/>
      <c r="F141" s="34"/>
      <c r="G141" s="34"/>
      <c r="H141" s="34"/>
      <c r="I141" s="34"/>
      <c r="J141" s="34"/>
      <c r="K141" s="34"/>
    </row>
    <row r="142" spans="1:11" x14ac:dyDescent="0.25">
      <c r="A142" s="169">
        <v>64</v>
      </c>
      <c r="B142" s="294" t="s">
        <v>300</v>
      </c>
      <c r="C142" s="169">
        <v>5000</v>
      </c>
      <c r="D142" s="170">
        <v>5000</v>
      </c>
      <c r="E142" s="62"/>
      <c r="F142" s="63"/>
      <c r="G142" s="63"/>
      <c r="H142" s="64">
        <v>5000</v>
      </c>
      <c r="I142" s="62"/>
      <c r="J142" s="64"/>
      <c r="K142" s="273" t="s">
        <v>174</v>
      </c>
    </row>
    <row r="143" spans="1:11" x14ac:dyDescent="0.25">
      <c r="A143" s="162">
        <v>66</v>
      </c>
      <c r="B143" s="295" t="s">
        <v>299</v>
      </c>
      <c r="C143" s="162">
        <v>2400</v>
      </c>
      <c r="D143" s="163">
        <v>1500</v>
      </c>
      <c r="E143" s="57"/>
      <c r="F143" s="56">
        <v>1500</v>
      </c>
      <c r="G143" s="56"/>
      <c r="H143" s="58"/>
      <c r="I143" s="57"/>
      <c r="J143" s="58"/>
      <c r="K143" s="274" t="s">
        <v>49</v>
      </c>
    </row>
    <row r="144" spans="1:11" x14ac:dyDescent="0.25">
      <c r="A144" s="162">
        <v>67</v>
      </c>
      <c r="B144" s="295" t="s">
        <v>298</v>
      </c>
      <c r="C144" s="162">
        <v>2700</v>
      </c>
      <c r="D144" s="163">
        <v>1000</v>
      </c>
      <c r="E144" s="57"/>
      <c r="F144" s="56"/>
      <c r="G144" s="56">
        <v>1000</v>
      </c>
      <c r="H144" s="58"/>
      <c r="I144" s="57"/>
      <c r="J144" s="58"/>
      <c r="K144" s="274" t="s">
        <v>49</v>
      </c>
    </row>
    <row r="145" spans="1:11" x14ac:dyDescent="0.25">
      <c r="A145" s="162">
        <v>68</v>
      </c>
      <c r="B145" s="295" t="s">
        <v>297</v>
      </c>
      <c r="C145" s="162">
        <v>1400</v>
      </c>
      <c r="D145" s="163">
        <v>1400</v>
      </c>
      <c r="E145" s="57"/>
      <c r="F145" s="56">
        <v>1400</v>
      </c>
      <c r="G145" s="56"/>
      <c r="H145" s="58"/>
      <c r="I145" s="57"/>
      <c r="J145" s="58"/>
      <c r="K145" s="274" t="s">
        <v>49</v>
      </c>
    </row>
    <row r="146" spans="1:11" x14ac:dyDescent="0.25">
      <c r="A146" s="162">
        <v>69</v>
      </c>
      <c r="B146" s="295" t="s">
        <v>296</v>
      </c>
      <c r="C146" s="162">
        <v>3200</v>
      </c>
      <c r="D146" s="163">
        <v>3200</v>
      </c>
      <c r="E146" s="57"/>
      <c r="F146" s="56">
        <v>3200</v>
      </c>
      <c r="G146" s="56"/>
      <c r="H146" s="58"/>
      <c r="I146" s="57"/>
      <c r="J146" s="58"/>
      <c r="K146" s="274" t="s">
        <v>49</v>
      </c>
    </row>
    <row r="147" spans="1:11" x14ac:dyDescent="0.25">
      <c r="A147" s="162">
        <v>70</v>
      </c>
      <c r="B147" s="295" t="s">
        <v>295</v>
      </c>
      <c r="C147" s="162">
        <v>2200</v>
      </c>
      <c r="D147" s="163">
        <v>2200</v>
      </c>
      <c r="E147" s="57"/>
      <c r="F147" s="56">
        <v>2200</v>
      </c>
      <c r="G147" s="56"/>
      <c r="H147" s="58"/>
      <c r="I147" s="57"/>
      <c r="J147" s="58"/>
      <c r="K147" s="274" t="s">
        <v>49</v>
      </c>
    </row>
    <row r="148" spans="1:11" ht="15.75" thickBot="1" x14ac:dyDescent="0.3">
      <c r="A148" s="171">
        <v>71</v>
      </c>
      <c r="B148" s="296" t="s">
        <v>294</v>
      </c>
      <c r="C148" s="171">
        <v>2040</v>
      </c>
      <c r="D148" s="167">
        <v>2000</v>
      </c>
      <c r="E148" s="59">
        <v>2000</v>
      </c>
      <c r="F148" s="60"/>
      <c r="G148" s="60"/>
      <c r="H148" s="61"/>
      <c r="I148" s="59"/>
      <c r="J148" s="61"/>
      <c r="K148" s="275" t="s">
        <v>49</v>
      </c>
    </row>
    <row r="149" spans="1:11" x14ac:dyDescent="0.25">
      <c r="A149" s="36"/>
      <c r="B149" s="5"/>
      <c r="C149" s="36"/>
      <c r="D149" s="37"/>
      <c r="E149" s="34"/>
      <c r="F149" s="34"/>
      <c r="G149" s="34"/>
      <c r="H149" s="34"/>
      <c r="I149" s="34"/>
      <c r="J149" s="34"/>
      <c r="K149" s="34"/>
    </row>
    <row r="150" spans="1:11" ht="15.75" thickBot="1" x14ac:dyDescent="0.3">
      <c r="A150" s="36"/>
      <c r="B150" s="27" t="s">
        <v>44</v>
      </c>
      <c r="C150" s="36"/>
      <c r="D150" s="37"/>
      <c r="E150" s="34"/>
      <c r="F150" s="34"/>
      <c r="G150" s="34"/>
      <c r="H150" s="34"/>
      <c r="I150" s="34"/>
      <c r="J150" s="34"/>
      <c r="K150" s="34"/>
    </row>
    <row r="151" spans="1:11" x14ac:dyDescent="0.25">
      <c r="A151" s="169">
        <v>72</v>
      </c>
      <c r="B151" s="291" t="s">
        <v>293</v>
      </c>
      <c r="C151" s="169">
        <v>2300</v>
      </c>
      <c r="D151" s="170">
        <v>2300</v>
      </c>
      <c r="E151" s="288">
        <v>2300</v>
      </c>
      <c r="F151" s="63"/>
      <c r="G151" s="63"/>
      <c r="H151" s="64"/>
      <c r="I151" s="62"/>
      <c r="J151" s="276"/>
      <c r="K151" s="273" t="s">
        <v>49</v>
      </c>
    </row>
    <row r="152" spans="1:11" x14ac:dyDescent="0.25">
      <c r="A152" s="162">
        <v>73</v>
      </c>
      <c r="B152" s="292" t="s">
        <v>292</v>
      </c>
      <c r="C152" s="162">
        <v>8600</v>
      </c>
      <c r="D152" s="163">
        <v>8600</v>
      </c>
      <c r="E152" s="289">
        <v>8600</v>
      </c>
      <c r="F152" s="56"/>
      <c r="G152" s="56"/>
      <c r="H152" s="58"/>
      <c r="I152" s="57"/>
      <c r="J152" s="277"/>
      <c r="K152" s="274" t="s">
        <v>49</v>
      </c>
    </row>
    <row r="153" spans="1:11" x14ac:dyDescent="0.25">
      <c r="A153" s="162">
        <v>74</v>
      </c>
      <c r="B153" s="218" t="s">
        <v>291</v>
      </c>
      <c r="C153" s="162">
        <v>2800</v>
      </c>
      <c r="D153" s="163">
        <v>2800</v>
      </c>
      <c r="E153" s="289"/>
      <c r="F153" s="56">
        <v>2800</v>
      </c>
      <c r="G153" s="56"/>
      <c r="H153" s="58"/>
      <c r="I153" s="57"/>
      <c r="J153" s="277"/>
      <c r="K153" s="274" t="s">
        <v>49</v>
      </c>
    </row>
    <row r="154" spans="1:11" x14ac:dyDescent="0.25">
      <c r="A154" s="162">
        <v>75</v>
      </c>
      <c r="B154" s="218" t="s">
        <v>290</v>
      </c>
      <c r="C154" s="162">
        <v>2400</v>
      </c>
      <c r="D154" s="163">
        <v>2400</v>
      </c>
      <c r="E154" s="289"/>
      <c r="F154" s="56">
        <v>2400</v>
      </c>
      <c r="G154" s="56"/>
      <c r="H154" s="58"/>
      <c r="I154" s="57"/>
      <c r="J154" s="277"/>
      <c r="K154" s="274" t="s">
        <v>49</v>
      </c>
    </row>
    <row r="155" spans="1:11" x14ac:dyDescent="0.25">
      <c r="A155" s="134">
        <v>76</v>
      </c>
      <c r="B155" s="293" t="s">
        <v>289</v>
      </c>
      <c r="C155" s="134">
        <v>2000</v>
      </c>
      <c r="D155" s="160">
        <v>2000</v>
      </c>
      <c r="E155" s="290"/>
      <c r="F155" s="26">
        <v>2000</v>
      </c>
      <c r="G155" s="26"/>
      <c r="H155" s="47"/>
      <c r="I155" s="46"/>
      <c r="J155" s="278"/>
      <c r="K155" s="274" t="s">
        <v>49</v>
      </c>
    </row>
    <row r="156" spans="1:11" ht="15.75" thickBot="1" x14ac:dyDescent="0.3">
      <c r="A156" s="171">
        <v>77</v>
      </c>
      <c r="B156" s="468" t="s">
        <v>336</v>
      </c>
      <c r="C156" s="171">
        <v>4515</v>
      </c>
      <c r="D156" s="167">
        <v>2800</v>
      </c>
      <c r="E156" s="469"/>
      <c r="F156" s="60">
        <v>2800</v>
      </c>
      <c r="G156" s="60"/>
      <c r="H156" s="61"/>
      <c r="I156" s="59"/>
      <c r="J156" s="470"/>
      <c r="K156" s="275" t="s">
        <v>49</v>
      </c>
    </row>
    <row r="157" spans="1:11" x14ac:dyDescent="0.25">
      <c r="A157" s="133"/>
      <c r="B157" s="358"/>
      <c r="C157" s="36"/>
      <c r="D157" s="37"/>
      <c r="E157" s="34"/>
      <c r="F157" s="34"/>
      <c r="G157" s="34"/>
      <c r="H157" s="34"/>
      <c r="I157" s="34"/>
      <c r="J157" s="34"/>
      <c r="K157" s="5"/>
    </row>
    <row r="158" spans="1:11" ht="15.75" thickBot="1" x14ac:dyDescent="0.3">
      <c r="A158" s="133"/>
      <c r="B158" s="27" t="s">
        <v>383</v>
      </c>
      <c r="C158" s="36"/>
      <c r="D158" s="37"/>
      <c r="E158" s="34"/>
      <c r="F158" s="34"/>
      <c r="G158" s="34"/>
      <c r="H158" s="34"/>
      <c r="I158" s="34"/>
      <c r="J158" s="34"/>
      <c r="K158" s="5"/>
    </row>
    <row r="159" spans="1:11" s="385" customFormat="1" ht="15.75" thickBot="1" x14ac:dyDescent="0.3">
      <c r="A159" s="422">
        <v>79</v>
      </c>
      <c r="B159" s="459" t="s">
        <v>380</v>
      </c>
      <c r="C159" s="460">
        <v>14504</v>
      </c>
      <c r="D159" s="461">
        <v>8000</v>
      </c>
      <c r="E159" s="462"/>
      <c r="F159" s="463"/>
      <c r="G159" s="463"/>
      <c r="H159" s="464">
        <v>8000</v>
      </c>
      <c r="I159" s="465"/>
      <c r="J159" s="466"/>
      <c r="K159" s="467" t="s">
        <v>174</v>
      </c>
    </row>
    <row r="160" spans="1:11" s="385" customFormat="1" x14ac:dyDescent="0.25">
      <c r="A160" s="386"/>
      <c r="B160" s="387"/>
      <c r="C160" s="425"/>
      <c r="D160" s="426"/>
      <c r="E160" s="427"/>
      <c r="F160" s="427"/>
      <c r="G160" s="427"/>
      <c r="H160" s="427"/>
      <c r="I160" s="427"/>
      <c r="J160" s="427"/>
      <c r="K160" s="428"/>
    </row>
    <row r="161" spans="1:11" s="393" customFormat="1" ht="15.75" thickBot="1" x14ac:dyDescent="0.3">
      <c r="A161" s="133"/>
      <c r="B161" s="394" t="s">
        <v>355</v>
      </c>
      <c r="C161" s="423"/>
      <c r="D161" s="37"/>
      <c r="E161" s="424"/>
      <c r="F161" s="424"/>
      <c r="G161" s="424"/>
      <c r="H161" s="424"/>
      <c r="I161" s="424"/>
      <c r="J161" s="424"/>
      <c r="K161" s="5"/>
    </row>
    <row r="162" spans="1:11" s="393" customFormat="1" x14ac:dyDescent="0.25">
      <c r="A162" s="169">
        <v>80</v>
      </c>
      <c r="B162" s="457" t="s">
        <v>378</v>
      </c>
      <c r="C162" s="440">
        <v>2494</v>
      </c>
      <c r="D162" s="170">
        <v>2494</v>
      </c>
      <c r="E162" s="434"/>
      <c r="F162" s="438"/>
      <c r="G162" s="438">
        <v>2494</v>
      </c>
      <c r="H162" s="435"/>
      <c r="I162" s="434"/>
      <c r="J162" s="435"/>
      <c r="K162" s="273" t="s">
        <v>356</v>
      </c>
    </row>
    <row r="163" spans="1:11" s="393" customFormat="1" ht="15.75" thickBot="1" x14ac:dyDescent="0.3">
      <c r="A163" s="171">
        <v>81</v>
      </c>
      <c r="B163" s="458" t="s">
        <v>379</v>
      </c>
      <c r="C163" s="456">
        <v>10383</v>
      </c>
      <c r="D163" s="167">
        <v>10383</v>
      </c>
      <c r="E163" s="453"/>
      <c r="F163" s="455"/>
      <c r="G163" s="455"/>
      <c r="H163" s="454">
        <v>10383</v>
      </c>
      <c r="I163" s="453"/>
      <c r="J163" s="454"/>
      <c r="K163" s="275" t="s">
        <v>358</v>
      </c>
    </row>
    <row r="164" spans="1:11" s="393" customFormat="1" x14ac:dyDescent="0.25">
      <c r="A164" s="133"/>
      <c r="B164" s="388"/>
      <c r="C164" s="423"/>
      <c r="D164" s="37"/>
      <c r="E164" s="424"/>
      <c r="F164" s="424"/>
      <c r="G164" s="424"/>
      <c r="H164" s="424"/>
      <c r="I164" s="424"/>
      <c r="J164" s="424"/>
      <c r="K164" s="5"/>
    </row>
    <row r="165" spans="1:11" s="393" customFormat="1" ht="15.75" thickBot="1" x14ac:dyDescent="0.3">
      <c r="A165" s="133"/>
      <c r="B165" s="394" t="s">
        <v>357</v>
      </c>
      <c r="C165" s="423"/>
      <c r="D165" s="37"/>
      <c r="E165" s="424"/>
      <c r="F165" s="424"/>
      <c r="G165" s="424"/>
      <c r="H165" s="424"/>
      <c r="I165" s="424"/>
      <c r="J165" s="424"/>
      <c r="K165" s="5"/>
    </row>
    <row r="166" spans="1:11" s="393" customFormat="1" ht="15.75" thickBot="1" x14ac:dyDescent="0.3">
      <c r="A166" s="222">
        <v>82</v>
      </c>
      <c r="B166" s="445" t="s">
        <v>381</v>
      </c>
      <c r="C166" s="446">
        <v>28100</v>
      </c>
      <c r="D166" s="224">
        <v>19900</v>
      </c>
      <c r="E166" s="447"/>
      <c r="F166" s="448"/>
      <c r="G166" s="448"/>
      <c r="H166" s="449">
        <v>19900</v>
      </c>
      <c r="I166" s="450"/>
      <c r="J166" s="451"/>
      <c r="K166" s="452" t="s">
        <v>358</v>
      </c>
    </row>
    <row r="167" spans="1:11" x14ac:dyDescent="0.25">
      <c r="A167" s="133"/>
      <c r="B167" s="388"/>
      <c r="C167" s="444"/>
      <c r="D167" s="37"/>
      <c r="E167" s="34"/>
      <c r="F167" s="34"/>
      <c r="G167" s="34"/>
      <c r="H167" s="34"/>
      <c r="I167" s="34"/>
      <c r="J167" s="34"/>
      <c r="K167" s="5"/>
    </row>
    <row r="168" spans="1:11" s="373" customFormat="1" ht="15.75" thickBot="1" x14ac:dyDescent="0.3">
      <c r="A168" s="381"/>
      <c r="B168" s="394" t="s">
        <v>382</v>
      </c>
      <c r="C168" s="429"/>
      <c r="D168" s="38"/>
      <c r="E168" s="430"/>
      <c r="F168" s="430"/>
      <c r="G168" s="430"/>
      <c r="H168" s="430"/>
      <c r="I168" s="430"/>
      <c r="J168" s="430"/>
      <c r="K168" s="431"/>
    </row>
    <row r="169" spans="1:11" s="393" customFormat="1" x14ac:dyDescent="0.25">
      <c r="A169" s="169">
        <v>83</v>
      </c>
      <c r="B169" s="442" t="s">
        <v>354</v>
      </c>
      <c r="C169" s="440">
        <v>7140</v>
      </c>
      <c r="D169" s="170">
        <v>3000</v>
      </c>
      <c r="E169" s="434"/>
      <c r="F169" s="438">
        <v>3000</v>
      </c>
      <c r="G169" s="438"/>
      <c r="H169" s="435"/>
      <c r="I169" s="434"/>
      <c r="J169" s="435"/>
      <c r="K169" s="432" t="s">
        <v>356</v>
      </c>
    </row>
    <row r="170" spans="1:11" s="393" customFormat="1" x14ac:dyDescent="0.25">
      <c r="A170" s="133">
        <v>84</v>
      </c>
      <c r="B170" s="218" t="s">
        <v>359</v>
      </c>
      <c r="C170" s="397">
        <v>4200</v>
      </c>
      <c r="D170" s="161">
        <v>2500</v>
      </c>
      <c r="E170" s="392"/>
      <c r="F170" s="390">
        <v>2500</v>
      </c>
      <c r="G170" s="390"/>
      <c r="H170" s="391"/>
      <c r="I170" s="392"/>
      <c r="J170" s="391"/>
      <c r="K170" s="421" t="s">
        <v>356</v>
      </c>
    </row>
    <row r="171" spans="1:11" s="393" customFormat="1" ht="15.75" thickBot="1" x14ac:dyDescent="0.3">
      <c r="A171" s="136"/>
      <c r="B171" s="443" t="s">
        <v>360</v>
      </c>
      <c r="C171" s="441"/>
      <c r="D171" s="155"/>
      <c r="E171" s="436"/>
      <c r="F171" s="439"/>
      <c r="G171" s="439"/>
      <c r="H171" s="437"/>
      <c r="I171" s="436"/>
      <c r="J171" s="437"/>
      <c r="K171" s="433"/>
    </row>
    <row r="172" spans="1:11" x14ac:dyDescent="0.25">
      <c r="A172" s="510" t="s">
        <v>95</v>
      </c>
      <c r="B172" s="511"/>
      <c r="C172" s="367">
        <f t="shared" ref="C172:H172" si="0">SUM(C6:C171)</f>
        <v>431660</v>
      </c>
      <c r="D172" s="368">
        <f t="shared" si="0"/>
        <v>289327</v>
      </c>
      <c r="E172" s="341">
        <f t="shared" si="0"/>
        <v>85790</v>
      </c>
      <c r="F172" s="70">
        <f t="shared" si="0"/>
        <v>103043</v>
      </c>
      <c r="G172" s="70">
        <f t="shared" si="0"/>
        <v>47819</v>
      </c>
      <c r="H172" s="78">
        <f t="shared" si="0"/>
        <v>54483</v>
      </c>
      <c r="I172" s="77"/>
      <c r="J172" s="78"/>
      <c r="K172" s="333"/>
    </row>
    <row r="173" spans="1:11" ht="15.75" thickBot="1" x14ac:dyDescent="0.3">
      <c r="A173" s="512"/>
      <c r="B173" s="513"/>
      <c r="C173" s="66" t="s">
        <v>96</v>
      </c>
      <c r="D173" s="234" t="s">
        <v>96</v>
      </c>
      <c r="E173" s="235" t="s">
        <v>96</v>
      </c>
      <c r="F173" s="236" t="s">
        <v>96</v>
      </c>
      <c r="G173" s="236" t="s">
        <v>96</v>
      </c>
      <c r="H173" s="236" t="s">
        <v>96</v>
      </c>
      <c r="I173" s="74"/>
      <c r="J173" s="76"/>
      <c r="K173" s="279"/>
    </row>
  </sheetData>
  <mergeCells count="2">
    <mergeCell ref="E4:H4"/>
    <mergeCell ref="A172:B173"/>
  </mergeCells>
  <phoneticPr fontId="34" type="noConversion"/>
  <hyperlinks>
    <hyperlink ref="B3" r:id="rId1" xr:uid="{2EB5EE89-16B3-4F99-A3E7-553ED02CBF95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CB3F-578F-4783-86D7-5892099C5547}">
  <dimension ref="A2:K91"/>
  <sheetViews>
    <sheetView topLeftCell="A79" zoomScale="130" zoomScaleNormal="130" workbookViewId="0">
      <selection activeCell="L79" sqref="L79"/>
    </sheetView>
  </sheetViews>
  <sheetFormatPr defaultRowHeight="15" x14ac:dyDescent="0.25"/>
  <cols>
    <col min="1" max="1" width="7.7109375" customWidth="1"/>
    <col min="2" max="2" width="28.85546875" customWidth="1"/>
    <col min="3" max="3" width="11.5703125" customWidth="1"/>
    <col min="4" max="4" width="14.85546875" customWidth="1"/>
    <col min="5" max="8" width="8.140625" customWidth="1"/>
    <col min="9" max="9" width="8" customWidth="1"/>
    <col min="10" max="10" width="11.28515625" customWidth="1"/>
    <col min="11" max="11" width="33.5703125" customWidth="1"/>
  </cols>
  <sheetData>
    <row r="2" spans="1:11" x14ac:dyDescent="0.25">
      <c r="A2" s="1"/>
      <c r="B2" s="2" t="s">
        <v>124</v>
      </c>
      <c r="C2" s="2" t="s">
        <v>343</v>
      </c>
      <c r="D2" s="1"/>
      <c r="E2" s="1"/>
      <c r="F2" s="1"/>
      <c r="G2" s="1"/>
      <c r="H2" s="1"/>
      <c r="I2" s="1"/>
      <c r="J2" s="3"/>
    </row>
    <row r="3" spans="1:11" ht="15.75" thickBot="1" x14ac:dyDescent="0.3">
      <c r="A3" s="1" t="s">
        <v>176</v>
      </c>
      <c r="B3" s="307" t="s">
        <v>230</v>
      </c>
      <c r="C3" s="1"/>
      <c r="D3" s="1"/>
      <c r="E3" s="4"/>
      <c r="F3" s="4"/>
      <c r="G3" s="4"/>
      <c r="H3" s="4"/>
      <c r="I3" s="1"/>
      <c r="J3" s="5"/>
    </row>
    <row r="4" spans="1:11" x14ac:dyDescent="0.25">
      <c r="A4" s="9" t="s">
        <v>1</v>
      </c>
      <c r="B4" s="10" t="s">
        <v>231</v>
      </c>
      <c r="C4" s="11" t="s">
        <v>2</v>
      </c>
      <c r="D4" s="12" t="s">
        <v>3</v>
      </c>
      <c r="E4" s="507" t="s">
        <v>4</v>
      </c>
      <c r="F4" s="508"/>
      <c r="G4" s="508"/>
      <c r="H4" s="509"/>
      <c r="I4" s="13" t="s">
        <v>14</v>
      </c>
      <c r="J4" s="6" t="s">
        <v>15</v>
      </c>
      <c r="K4" s="7" t="s">
        <v>5</v>
      </c>
    </row>
    <row r="5" spans="1:11" ht="15.75" thickBot="1" x14ac:dyDescent="0.3">
      <c r="A5" s="14" t="s">
        <v>232</v>
      </c>
      <c r="B5" s="15"/>
      <c r="C5" s="16" t="s">
        <v>6</v>
      </c>
      <c r="D5" s="17" t="s">
        <v>7</v>
      </c>
      <c r="E5" s="18" t="s">
        <v>8</v>
      </c>
      <c r="F5" s="19" t="s">
        <v>9</v>
      </c>
      <c r="G5" s="20" t="s">
        <v>10</v>
      </c>
      <c r="H5" s="21" t="s">
        <v>11</v>
      </c>
      <c r="I5" s="22" t="s">
        <v>13</v>
      </c>
      <c r="J5" s="8" t="s">
        <v>12</v>
      </c>
      <c r="K5" s="23"/>
    </row>
    <row r="6" spans="1:11" x14ac:dyDescent="0.25">
      <c r="A6" s="179">
        <v>1</v>
      </c>
      <c r="B6" s="345" t="s">
        <v>220</v>
      </c>
      <c r="C6" s="179">
        <v>1250</v>
      </c>
      <c r="D6" s="351">
        <v>1250</v>
      </c>
      <c r="E6" s="327">
        <v>1250</v>
      </c>
      <c r="F6" s="326"/>
      <c r="G6" s="325"/>
      <c r="H6" s="324"/>
      <c r="I6" s="120"/>
      <c r="J6" s="285" t="s">
        <v>45</v>
      </c>
      <c r="K6" s="331" t="s">
        <v>219</v>
      </c>
    </row>
    <row r="7" spans="1:11" x14ac:dyDescent="0.25">
      <c r="A7" s="281" t="s">
        <v>218</v>
      </c>
      <c r="B7" s="346" t="s">
        <v>217</v>
      </c>
      <c r="C7" s="111">
        <v>18</v>
      </c>
      <c r="D7" s="352">
        <v>18</v>
      </c>
      <c r="E7" s="321">
        <v>18</v>
      </c>
      <c r="F7" s="320"/>
      <c r="G7" s="319"/>
      <c r="H7" s="318"/>
      <c r="I7" s="86"/>
      <c r="J7" s="104"/>
      <c r="K7" s="332"/>
    </row>
    <row r="8" spans="1:11" ht="26.25" x14ac:dyDescent="0.25">
      <c r="A8" s="282" t="s">
        <v>216</v>
      </c>
      <c r="B8" s="347" t="s">
        <v>251</v>
      </c>
      <c r="C8" s="112">
        <v>3450</v>
      </c>
      <c r="D8" s="353">
        <v>3450</v>
      </c>
      <c r="E8" s="317">
        <v>3450</v>
      </c>
      <c r="F8" s="316"/>
      <c r="G8" s="315"/>
      <c r="H8" s="314"/>
      <c r="I8" s="87" t="s">
        <v>45</v>
      </c>
      <c r="J8" s="103" t="s">
        <v>45</v>
      </c>
      <c r="K8" s="372" t="s">
        <v>215</v>
      </c>
    </row>
    <row r="9" spans="1:11" x14ac:dyDescent="0.25">
      <c r="A9" s="110">
        <f>A6+1</f>
        <v>2</v>
      </c>
      <c r="B9" s="342" t="s">
        <v>100</v>
      </c>
      <c r="C9" s="110">
        <v>2800</v>
      </c>
      <c r="D9" s="354">
        <v>2800</v>
      </c>
      <c r="E9" s="313">
        <v>2800</v>
      </c>
      <c r="F9" s="312"/>
      <c r="G9" s="311"/>
      <c r="H9" s="310"/>
      <c r="I9" s="88"/>
      <c r="J9" s="102" t="s">
        <v>45</v>
      </c>
      <c r="K9" s="334" t="s">
        <v>214</v>
      </c>
    </row>
    <row r="10" spans="1:11" x14ac:dyDescent="0.25">
      <c r="A10" s="112"/>
      <c r="B10" s="340" t="s">
        <v>252</v>
      </c>
      <c r="C10" s="112"/>
      <c r="D10" s="353"/>
      <c r="E10" s="317"/>
      <c r="F10" s="316"/>
      <c r="G10" s="315"/>
      <c r="H10" s="314"/>
      <c r="I10" s="87"/>
      <c r="J10" s="103"/>
      <c r="K10" s="333"/>
    </row>
    <row r="11" spans="1:11" x14ac:dyDescent="0.25">
      <c r="A11" s="110">
        <f>A9+1</f>
        <v>3</v>
      </c>
      <c r="B11" s="342" t="s">
        <v>101</v>
      </c>
      <c r="C11" s="110">
        <v>1000</v>
      </c>
      <c r="D11" s="354">
        <v>1000</v>
      </c>
      <c r="E11" s="313">
        <v>1000</v>
      </c>
      <c r="F11" s="312"/>
      <c r="G11" s="311"/>
      <c r="H11" s="310"/>
      <c r="I11" s="88"/>
      <c r="J11" s="102" t="s">
        <v>45</v>
      </c>
      <c r="K11" s="334" t="s">
        <v>213</v>
      </c>
    </row>
    <row r="12" spans="1:11" ht="26.25" x14ac:dyDescent="0.25">
      <c r="A12" s="281" t="s">
        <v>212</v>
      </c>
      <c r="B12" s="348" t="s">
        <v>253</v>
      </c>
      <c r="C12" s="111">
        <v>150</v>
      </c>
      <c r="D12" s="352">
        <v>150</v>
      </c>
      <c r="E12" s="321">
        <v>150</v>
      </c>
      <c r="F12" s="320"/>
      <c r="G12" s="319"/>
      <c r="H12" s="318"/>
      <c r="I12" s="86"/>
      <c r="J12" s="104" t="s">
        <v>45</v>
      </c>
      <c r="K12" s="332" t="s">
        <v>211</v>
      </c>
    </row>
    <row r="13" spans="1:11" ht="39.75" customHeight="1" x14ac:dyDescent="0.25">
      <c r="A13" s="281" t="s">
        <v>210</v>
      </c>
      <c r="B13" s="348" t="s">
        <v>254</v>
      </c>
      <c r="C13" s="355">
        <v>16</v>
      </c>
      <c r="D13" s="356">
        <v>16</v>
      </c>
      <c r="E13" s="321">
        <v>16</v>
      </c>
      <c r="F13" s="320"/>
      <c r="G13" s="319"/>
      <c r="H13" s="318"/>
      <c r="I13" s="86"/>
      <c r="J13" s="104"/>
      <c r="K13" s="332"/>
    </row>
    <row r="14" spans="1:11" ht="26.25" x14ac:dyDescent="0.25">
      <c r="A14" s="282" t="s">
        <v>209</v>
      </c>
      <c r="B14" s="349" t="s">
        <v>255</v>
      </c>
      <c r="C14" s="112">
        <v>150</v>
      </c>
      <c r="D14" s="353">
        <v>150</v>
      </c>
      <c r="E14" s="317">
        <v>150</v>
      </c>
      <c r="F14" s="316"/>
      <c r="G14" s="315"/>
      <c r="H14" s="314"/>
      <c r="I14" s="87"/>
      <c r="J14" s="103" t="s">
        <v>45</v>
      </c>
      <c r="K14" s="333" t="s">
        <v>208</v>
      </c>
    </row>
    <row r="15" spans="1:11" x14ac:dyDescent="0.25">
      <c r="A15" s="110">
        <f>A11+1</f>
        <v>4</v>
      </c>
      <c r="B15" s="342" t="s">
        <v>102</v>
      </c>
      <c r="C15" s="110">
        <v>600</v>
      </c>
      <c r="D15" s="354">
        <v>600</v>
      </c>
      <c r="E15" s="313">
        <v>600</v>
      </c>
      <c r="F15" s="312"/>
      <c r="G15" s="311"/>
      <c r="H15" s="310"/>
      <c r="I15" s="88"/>
      <c r="J15" s="102" t="s">
        <v>45</v>
      </c>
      <c r="K15" s="334" t="s">
        <v>207</v>
      </c>
    </row>
    <row r="16" spans="1:11" x14ac:dyDescent="0.25">
      <c r="A16" s="112"/>
      <c r="B16" s="340" t="s">
        <v>256</v>
      </c>
      <c r="C16" s="112"/>
      <c r="D16" s="353"/>
      <c r="E16" s="317"/>
      <c r="F16" s="316"/>
      <c r="G16" s="315"/>
      <c r="H16" s="314"/>
      <c r="I16" s="87"/>
      <c r="J16" s="103"/>
      <c r="K16" s="333"/>
    </row>
    <row r="17" spans="1:11" x14ac:dyDescent="0.25">
      <c r="A17" s="110">
        <f>A15+1</f>
        <v>5</v>
      </c>
      <c r="B17" s="342" t="s">
        <v>103</v>
      </c>
      <c r="C17" s="110">
        <v>400</v>
      </c>
      <c r="D17" s="354">
        <v>400</v>
      </c>
      <c r="E17" s="313">
        <v>400</v>
      </c>
      <c r="F17" s="312"/>
      <c r="G17" s="311"/>
      <c r="H17" s="310"/>
      <c r="I17" s="88"/>
      <c r="J17" s="102"/>
      <c r="K17" s="334"/>
    </row>
    <row r="18" spans="1:11" x14ac:dyDescent="0.25">
      <c r="A18" s="112"/>
      <c r="B18" s="370" t="s">
        <v>257</v>
      </c>
      <c r="C18" s="112"/>
      <c r="D18" s="353"/>
      <c r="E18" s="321"/>
      <c r="F18" s="320"/>
      <c r="G18" s="319"/>
      <c r="H18" s="318"/>
      <c r="I18" s="86"/>
      <c r="J18" s="104"/>
      <c r="K18" s="332"/>
    </row>
    <row r="19" spans="1:11" x14ac:dyDescent="0.25">
      <c r="A19" s="110">
        <f>A17+1</f>
        <v>6</v>
      </c>
      <c r="B19" s="342" t="s">
        <v>104</v>
      </c>
      <c r="C19" s="110">
        <v>300</v>
      </c>
      <c r="D19" s="354">
        <v>300</v>
      </c>
      <c r="E19" s="313">
        <v>300</v>
      </c>
      <c r="F19" s="312"/>
      <c r="G19" s="311"/>
      <c r="H19" s="310"/>
      <c r="I19" s="88"/>
      <c r="J19" s="102"/>
      <c r="K19" s="334"/>
    </row>
    <row r="20" spans="1:11" ht="39" x14ac:dyDescent="0.25">
      <c r="A20" s="112"/>
      <c r="B20" s="347" t="s">
        <v>332</v>
      </c>
      <c r="C20" s="112"/>
      <c r="D20" s="353"/>
      <c r="E20" s="317"/>
      <c r="F20" s="316"/>
      <c r="G20" s="315"/>
      <c r="H20" s="314"/>
      <c r="I20" s="87"/>
      <c r="J20" s="103"/>
      <c r="K20" s="333"/>
    </row>
    <row r="21" spans="1:11" x14ac:dyDescent="0.25">
      <c r="A21" s="110">
        <f>A19+1</f>
        <v>7</v>
      </c>
      <c r="B21" s="342" t="s">
        <v>105</v>
      </c>
      <c r="C21" s="110">
        <v>490</v>
      </c>
      <c r="D21" s="354">
        <v>490</v>
      </c>
      <c r="E21" s="313">
        <v>490</v>
      </c>
      <c r="F21" s="312"/>
      <c r="G21" s="311"/>
      <c r="H21" s="310"/>
      <c r="I21" s="88"/>
      <c r="J21" s="102"/>
      <c r="K21" s="334"/>
    </row>
    <row r="22" spans="1:11" x14ac:dyDescent="0.25">
      <c r="A22" s="112"/>
      <c r="B22" s="370" t="s">
        <v>333</v>
      </c>
      <c r="C22" s="112"/>
      <c r="D22" s="353"/>
      <c r="E22" s="317"/>
      <c r="F22" s="316"/>
      <c r="G22" s="315"/>
      <c r="H22" s="314"/>
      <c r="I22" s="87"/>
      <c r="J22" s="103"/>
      <c r="K22" s="333"/>
    </row>
    <row r="23" spans="1:11" x14ac:dyDescent="0.25">
      <c r="A23" s="110">
        <f>A21+1</f>
        <v>8</v>
      </c>
      <c r="B23" s="342" t="s">
        <v>106</v>
      </c>
      <c r="C23" s="110">
        <v>4600</v>
      </c>
      <c r="D23" s="354">
        <v>4600</v>
      </c>
      <c r="E23" s="313">
        <v>4600</v>
      </c>
      <c r="F23" s="312"/>
      <c r="G23" s="311"/>
      <c r="H23" s="310"/>
      <c r="I23" s="88"/>
      <c r="J23" s="102" t="s">
        <v>45</v>
      </c>
      <c r="K23" s="334" t="s">
        <v>206</v>
      </c>
    </row>
    <row r="24" spans="1:11" x14ac:dyDescent="0.25">
      <c r="A24" s="112"/>
      <c r="B24" s="340" t="s">
        <v>258</v>
      </c>
      <c r="C24" s="112"/>
      <c r="D24" s="353"/>
      <c r="E24" s="317"/>
      <c r="F24" s="316"/>
      <c r="G24" s="315"/>
      <c r="H24" s="314"/>
      <c r="I24" s="87"/>
      <c r="J24" s="103"/>
      <c r="K24" s="333"/>
    </row>
    <row r="25" spans="1:11" x14ac:dyDescent="0.25">
      <c r="A25" s="110">
        <f>A23+1</f>
        <v>9</v>
      </c>
      <c r="B25" s="342" t="s">
        <v>107</v>
      </c>
      <c r="C25" s="110">
        <v>2700</v>
      </c>
      <c r="D25" s="354">
        <v>2700</v>
      </c>
      <c r="E25" s="313">
        <v>2700</v>
      </c>
      <c r="F25" s="312"/>
      <c r="G25" s="311"/>
      <c r="H25" s="310"/>
      <c r="I25" s="88"/>
      <c r="J25" s="102"/>
      <c r="K25" s="334"/>
    </row>
    <row r="26" spans="1:11" x14ac:dyDescent="0.25">
      <c r="A26" s="112"/>
      <c r="B26" s="340" t="s">
        <v>259</v>
      </c>
      <c r="C26" s="112"/>
      <c r="D26" s="353"/>
      <c r="E26" s="321"/>
      <c r="F26" s="320"/>
      <c r="G26" s="319"/>
      <c r="H26" s="318"/>
      <c r="I26" s="86"/>
      <c r="J26" s="104"/>
      <c r="K26" s="332"/>
    </row>
    <row r="27" spans="1:11" x14ac:dyDescent="0.25">
      <c r="A27" s="110">
        <f>A25+1</f>
        <v>10</v>
      </c>
      <c r="B27" s="342" t="s">
        <v>108</v>
      </c>
      <c r="C27" s="110">
        <v>460</v>
      </c>
      <c r="D27" s="354">
        <v>460</v>
      </c>
      <c r="E27" s="313">
        <v>460</v>
      </c>
      <c r="F27" s="312"/>
      <c r="G27" s="311"/>
      <c r="H27" s="310"/>
      <c r="I27" s="88"/>
      <c r="J27" s="102"/>
      <c r="K27" s="334"/>
    </row>
    <row r="28" spans="1:11" ht="26.25" x14ac:dyDescent="0.25">
      <c r="A28" s="112"/>
      <c r="B28" s="347" t="s">
        <v>260</v>
      </c>
      <c r="C28" s="112"/>
      <c r="D28" s="353"/>
      <c r="E28" s="317"/>
      <c r="F28" s="316"/>
      <c r="G28" s="315"/>
      <c r="H28" s="314"/>
      <c r="I28" s="87"/>
      <c r="J28" s="103"/>
      <c r="K28" s="333"/>
    </row>
    <row r="29" spans="1:11" x14ac:dyDescent="0.25">
      <c r="A29" s="110">
        <v>11</v>
      </c>
      <c r="B29" s="342" t="s">
        <v>109</v>
      </c>
      <c r="C29" s="110">
        <v>420</v>
      </c>
      <c r="D29" s="354">
        <v>420</v>
      </c>
      <c r="E29" s="313">
        <v>420</v>
      </c>
      <c r="F29" s="312"/>
      <c r="G29" s="311"/>
      <c r="H29" s="310"/>
      <c r="I29" s="88"/>
      <c r="J29" s="102"/>
      <c r="K29" s="334"/>
    </row>
    <row r="30" spans="1:11" x14ac:dyDescent="0.25">
      <c r="A30" s="112"/>
      <c r="B30" s="340" t="s">
        <v>261</v>
      </c>
      <c r="C30" s="112"/>
      <c r="D30" s="353"/>
      <c r="E30" s="317"/>
      <c r="F30" s="316"/>
      <c r="G30" s="315"/>
      <c r="H30" s="314"/>
      <c r="I30" s="87"/>
      <c r="J30" s="103"/>
      <c r="K30" s="333"/>
    </row>
    <row r="31" spans="1:11" x14ac:dyDescent="0.25">
      <c r="A31" s="111">
        <v>12</v>
      </c>
      <c r="B31" s="346" t="s">
        <v>205</v>
      </c>
      <c r="C31" s="111">
        <v>475</v>
      </c>
      <c r="D31" s="352">
        <v>475</v>
      </c>
      <c r="E31" s="321">
        <v>475</v>
      </c>
      <c r="F31" s="320"/>
      <c r="G31" s="319"/>
      <c r="H31" s="318"/>
      <c r="I31" s="86"/>
      <c r="J31" s="104"/>
      <c r="K31" s="332"/>
    </row>
    <row r="32" spans="1:11" ht="26.25" x14ac:dyDescent="0.25">
      <c r="A32" s="112"/>
      <c r="B32" s="347" t="s">
        <v>262</v>
      </c>
      <c r="C32" s="112"/>
      <c r="D32" s="353"/>
      <c r="E32" s="321"/>
      <c r="F32" s="320"/>
      <c r="G32" s="319"/>
      <c r="H32" s="318"/>
      <c r="I32" s="86"/>
      <c r="J32" s="104"/>
      <c r="K32" s="332"/>
    </row>
    <row r="33" spans="1:11" x14ac:dyDescent="0.25">
      <c r="A33" s="110">
        <v>13</v>
      </c>
      <c r="B33" s="342" t="s">
        <v>110</v>
      </c>
      <c r="C33" s="110">
        <v>800</v>
      </c>
      <c r="D33" s="354">
        <v>800</v>
      </c>
      <c r="E33" s="313">
        <v>800</v>
      </c>
      <c r="F33" s="312"/>
      <c r="G33" s="311"/>
      <c r="H33" s="310"/>
      <c r="I33" s="88"/>
      <c r="J33" s="102"/>
      <c r="K33" s="334"/>
    </row>
    <row r="34" spans="1:11" ht="26.25" x14ac:dyDescent="0.25">
      <c r="A34" s="112"/>
      <c r="B34" s="347" t="s">
        <v>264</v>
      </c>
      <c r="C34" s="112"/>
      <c r="D34" s="353"/>
      <c r="E34" s="317"/>
      <c r="F34" s="316"/>
      <c r="G34" s="315"/>
      <c r="H34" s="314"/>
      <c r="I34" s="87"/>
      <c r="J34" s="103"/>
      <c r="K34" s="333"/>
    </row>
    <row r="35" spans="1:11" x14ac:dyDescent="0.25">
      <c r="A35" s="110">
        <v>14</v>
      </c>
      <c r="B35" s="342" t="s">
        <v>204</v>
      </c>
      <c r="C35" s="110">
        <v>560</v>
      </c>
      <c r="D35" s="354">
        <v>560</v>
      </c>
      <c r="E35" s="313">
        <v>560</v>
      </c>
      <c r="F35" s="312"/>
      <c r="G35" s="311"/>
      <c r="H35" s="310"/>
      <c r="I35" s="88"/>
      <c r="J35" s="102"/>
      <c r="K35" s="334"/>
    </row>
    <row r="36" spans="1:11" x14ac:dyDescent="0.25">
      <c r="A36" s="112"/>
      <c r="B36" s="340" t="s">
        <v>263</v>
      </c>
      <c r="C36" s="112"/>
      <c r="D36" s="353"/>
      <c r="E36" s="317"/>
      <c r="F36" s="316"/>
      <c r="G36" s="315"/>
      <c r="H36" s="314"/>
      <c r="I36" s="87"/>
      <c r="J36" s="103"/>
      <c r="K36" s="333"/>
    </row>
    <row r="37" spans="1:11" x14ac:dyDescent="0.25">
      <c r="A37" s="110">
        <f>A35+1</f>
        <v>15</v>
      </c>
      <c r="B37" s="342" t="s">
        <v>111</v>
      </c>
      <c r="C37" s="110">
        <v>400</v>
      </c>
      <c r="D37" s="354">
        <v>400</v>
      </c>
      <c r="E37" s="313">
        <v>400</v>
      </c>
      <c r="F37" s="312"/>
      <c r="G37" s="311"/>
      <c r="H37" s="310"/>
      <c r="I37" s="88"/>
      <c r="J37" s="102" t="s">
        <v>45</v>
      </c>
      <c r="K37" s="334" t="s">
        <v>203</v>
      </c>
    </row>
    <row r="38" spans="1:11" x14ac:dyDescent="0.25">
      <c r="A38" s="112"/>
      <c r="B38" s="340" t="s">
        <v>265</v>
      </c>
      <c r="C38" s="112"/>
      <c r="D38" s="353"/>
      <c r="E38" s="317"/>
      <c r="F38" s="316"/>
      <c r="G38" s="315"/>
      <c r="H38" s="314"/>
      <c r="I38" s="87"/>
      <c r="J38" s="103"/>
      <c r="K38" s="333"/>
    </row>
    <row r="39" spans="1:11" x14ac:dyDescent="0.25">
      <c r="A39" s="110">
        <f>A37+1</f>
        <v>16</v>
      </c>
      <c r="B39" s="342" t="s">
        <v>112</v>
      </c>
      <c r="C39" s="110">
        <v>13500</v>
      </c>
      <c r="D39" s="354">
        <v>13500</v>
      </c>
      <c r="E39" s="313">
        <v>13500</v>
      </c>
      <c r="F39" s="312"/>
      <c r="G39" s="311"/>
      <c r="H39" s="310"/>
      <c r="I39" s="88"/>
      <c r="J39" s="102" t="s">
        <v>45</v>
      </c>
      <c r="K39" s="334" t="s">
        <v>202</v>
      </c>
    </row>
    <row r="40" spans="1:11" x14ac:dyDescent="0.25">
      <c r="A40" s="112"/>
      <c r="B40" s="340" t="s">
        <v>266</v>
      </c>
      <c r="C40" s="112"/>
      <c r="D40" s="353"/>
      <c r="E40" s="317"/>
      <c r="F40" s="316"/>
      <c r="G40" s="315"/>
      <c r="H40" s="314"/>
      <c r="I40" s="87"/>
      <c r="J40" s="103"/>
      <c r="K40" s="333"/>
    </row>
    <row r="41" spans="1:11" x14ac:dyDescent="0.25">
      <c r="A41" s="110">
        <f>A39+1</f>
        <v>17</v>
      </c>
      <c r="B41" s="342" t="s">
        <v>113</v>
      </c>
      <c r="C41" s="110">
        <v>8000</v>
      </c>
      <c r="D41" s="354">
        <v>8000</v>
      </c>
      <c r="E41" s="313">
        <v>8000</v>
      </c>
      <c r="F41" s="312"/>
      <c r="G41" s="311"/>
      <c r="H41" s="310"/>
      <c r="I41" s="88"/>
      <c r="J41" s="102"/>
      <c r="K41" s="334"/>
    </row>
    <row r="42" spans="1:11" x14ac:dyDescent="0.25">
      <c r="A42" s="112"/>
      <c r="B42" s="340" t="s">
        <v>267</v>
      </c>
      <c r="C42" s="112"/>
      <c r="D42" s="353"/>
      <c r="E42" s="317"/>
      <c r="F42" s="316"/>
      <c r="G42" s="315"/>
      <c r="H42" s="314"/>
      <c r="I42" s="87"/>
      <c r="J42" s="103"/>
      <c r="K42" s="333"/>
    </row>
    <row r="43" spans="1:11" x14ac:dyDescent="0.25">
      <c r="A43" s="110">
        <f>A41+1</f>
        <v>18</v>
      </c>
      <c r="B43" s="342" t="s">
        <v>114</v>
      </c>
      <c r="C43" s="110">
        <v>1855</v>
      </c>
      <c r="D43" s="354">
        <v>1855</v>
      </c>
      <c r="E43" s="313">
        <v>1855</v>
      </c>
      <c r="F43" s="312"/>
      <c r="G43" s="311"/>
      <c r="H43" s="310"/>
      <c r="I43" s="88"/>
      <c r="J43" s="102"/>
      <c r="K43" s="334"/>
    </row>
    <row r="44" spans="1:11" x14ac:dyDescent="0.25">
      <c r="A44" s="112"/>
      <c r="B44" s="340" t="s">
        <v>268</v>
      </c>
      <c r="C44" s="112"/>
      <c r="D44" s="353"/>
      <c r="E44" s="317"/>
      <c r="F44" s="316"/>
      <c r="G44" s="315"/>
      <c r="H44" s="314"/>
      <c r="I44" s="87"/>
      <c r="J44" s="103"/>
      <c r="K44" s="333"/>
    </row>
    <row r="45" spans="1:11" x14ac:dyDescent="0.25">
      <c r="A45" s="110">
        <v>19</v>
      </c>
      <c r="B45" s="342" t="s">
        <v>115</v>
      </c>
      <c r="C45" s="110">
        <v>1920</v>
      </c>
      <c r="D45" s="354">
        <v>1920</v>
      </c>
      <c r="E45" s="313">
        <v>1920</v>
      </c>
      <c r="F45" s="312"/>
      <c r="G45" s="311"/>
      <c r="H45" s="310"/>
      <c r="I45" s="88"/>
      <c r="J45" s="102"/>
      <c r="K45" s="334"/>
    </row>
    <row r="46" spans="1:11" ht="39" x14ac:dyDescent="0.25">
      <c r="A46" s="112"/>
      <c r="B46" s="347" t="s">
        <v>269</v>
      </c>
      <c r="C46" s="112"/>
      <c r="D46" s="353"/>
      <c r="E46" s="317"/>
      <c r="F46" s="316"/>
      <c r="G46" s="315"/>
      <c r="H46" s="314"/>
      <c r="I46" s="87"/>
      <c r="J46" s="103"/>
      <c r="K46" s="333"/>
    </row>
    <row r="47" spans="1:11" ht="26.25" x14ac:dyDescent="0.25">
      <c r="A47" s="110">
        <v>20</v>
      </c>
      <c r="B47" s="350" t="s">
        <v>270</v>
      </c>
      <c r="C47" s="110">
        <v>2980</v>
      </c>
      <c r="D47" s="354">
        <v>2980</v>
      </c>
      <c r="E47" s="313">
        <v>2980</v>
      </c>
      <c r="F47" s="312"/>
      <c r="G47" s="311"/>
      <c r="H47" s="310"/>
      <c r="I47" s="88"/>
      <c r="J47" s="102"/>
      <c r="K47" s="334"/>
    </row>
    <row r="48" spans="1:11" x14ac:dyDescent="0.25">
      <c r="A48" s="281" t="s">
        <v>201</v>
      </c>
      <c r="B48" s="346" t="s">
        <v>200</v>
      </c>
      <c r="C48" s="111">
        <v>325</v>
      </c>
      <c r="D48" s="352">
        <v>325</v>
      </c>
      <c r="E48" s="321">
        <v>325</v>
      </c>
      <c r="F48" s="320"/>
      <c r="G48" s="319"/>
      <c r="H48" s="318"/>
      <c r="I48" s="86"/>
      <c r="J48" s="104"/>
      <c r="K48" s="332"/>
    </row>
    <row r="49" spans="1:11" x14ac:dyDescent="0.25">
      <c r="A49" s="112"/>
      <c r="B49" s="340" t="s">
        <v>271</v>
      </c>
      <c r="C49" s="112"/>
      <c r="D49" s="353"/>
      <c r="E49" s="317"/>
      <c r="F49" s="316"/>
      <c r="G49" s="315"/>
      <c r="H49" s="314"/>
      <c r="I49" s="87"/>
      <c r="J49" s="103"/>
      <c r="K49" s="333"/>
    </row>
    <row r="50" spans="1:11" x14ac:dyDescent="0.25">
      <c r="A50" s="111">
        <v>21</v>
      </c>
      <c r="B50" s="346" t="s">
        <v>119</v>
      </c>
      <c r="C50" s="111">
        <v>1820</v>
      </c>
      <c r="D50" s="352">
        <v>1820</v>
      </c>
      <c r="E50" s="321">
        <v>1820</v>
      </c>
      <c r="F50" s="320"/>
      <c r="G50" s="319"/>
      <c r="H50" s="318"/>
      <c r="I50" s="86"/>
      <c r="J50" s="104" t="s">
        <v>45</v>
      </c>
      <c r="K50" s="332" t="s">
        <v>199</v>
      </c>
    </row>
    <row r="51" spans="1:11" ht="26.25" x14ac:dyDescent="0.25">
      <c r="A51" s="111"/>
      <c r="B51" s="348" t="s">
        <v>272</v>
      </c>
      <c r="C51" s="111"/>
      <c r="D51" s="352"/>
      <c r="E51" s="321"/>
      <c r="F51" s="320"/>
      <c r="G51" s="319"/>
      <c r="H51" s="318"/>
      <c r="I51" s="86"/>
      <c r="J51" s="104"/>
      <c r="K51" s="332"/>
    </row>
    <row r="52" spans="1:11" x14ac:dyDescent="0.25">
      <c r="A52" s="110">
        <v>22</v>
      </c>
      <c r="B52" s="342" t="s">
        <v>120</v>
      </c>
      <c r="C52" s="110">
        <v>1100</v>
      </c>
      <c r="D52" s="354">
        <v>1100</v>
      </c>
      <c r="E52" s="313">
        <v>1100</v>
      </c>
      <c r="F52" s="312"/>
      <c r="G52" s="311"/>
      <c r="H52" s="310"/>
      <c r="I52" s="88"/>
      <c r="J52" s="102" t="s">
        <v>45</v>
      </c>
      <c r="K52" s="334" t="s">
        <v>198</v>
      </c>
    </row>
    <row r="53" spans="1:11" x14ac:dyDescent="0.25">
      <c r="A53" s="112"/>
      <c r="B53" s="340" t="s">
        <v>273</v>
      </c>
      <c r="C53" s="112"/>
      <c r="D53" s="353"/>
      <c r="E53" s="317"/>
      <c r="F53" s="316"/>
      <c r="G53" s="315"/>
      <c r="H53" s="314"/>
      <c r="I53" s="86"/>
      <c r="J53" s="103"/>
      <c r="K53" s="333"/>
    </row>
    <row r="54" spans="1:11" x14ac:dyDescent="0.25">
      <c r="A54" s="113">
        <v>23</v>
      </c>
      <c r="B54" s="342" t="s">
        <v>116</v>
      </c>
      <c r="C54" s="110">
        <v>3500</v>
      </c>
      <c r="D54" s="354">
        <v>3500</v>
      </c>
      <c r="E54" s="313">
        <v>3500</v>
      </c>
      <c r="F54" s="312"/>
      <c r="G54" s="311"/>
      <c r="H54" s="310"/>
      <c r="I54" s="88"/>
      <c r="J54" s="284" t="s">
        <v>45</v>
      </c>
      <c r="K54" s="334" t="s">
        <v>177</v>
      </c>
    </row>
    <row r="55" spans="1:11" x14ac:dyDescent="0.25">
      <c r="A55" s="287"/>
      <c r="B55" s="369" t="s">
        <v>274</v>
      </c>
      <c r="C55" s="282"/>
      <c r="D55" s="353"/>
      <c r="E55" s="317"/>
      <c r="F55" s="316"/>
      <c r="G55" s="315"/>
      <c r="H55" s="314"/>
      <c r="I55" s="286"/>
      <c r="J55" s="283"/>
      <c r="K55" s="333"/>
    </row>
    <row r="56" spans="1:11" x14ac:dyDescent="0.25">
      <c r="A56" s="111">
        <v>24</v>
      </c>
      <c r="B56" s="346" t="s">
        <v>197</v>
      </c>
      <c r="C56" s="111">
        <v>1300</v>
      </c>
      <c r="D56" s="356">
        <v>1300</v>
      </c>
      <c r="E56" s="321">
        <v>1300</v>
      </c>
      <c r="F56" s="320"/>
      <c r="G56" s="319"/>
      <c r="H56" s="318"/>
      <c r="I56" s="86"/>
      <c r="J56" s="104" t="s">
        <v>45</v>
      </c>
      <c r="K56" s="332" t="s">
        <v>196</v>
      </c>
    </row>
    <row r="57" spans="1:11" x14ac:dyDescent="0.25">
      <c r="A57" s="111"/>
      <c r="B57" s="346" t="s">
        <v>275</v>
      </c>
      <c r="C57" s="111"/>
      <c r="D57" s="352"/>
      <c r="E57" s="321"/>
      <c r="F57" s="320"/>
      <c r="G57" s="319"/>
      <c r="H57" s="318"/>
      <c r="I57" s="86"/>
      <c r="J57" s="104"/>
      <c r="K57" s="332"/>
    </row>
    <row r="58" spans="1:11" x14ac:dyDescent="0.25">
      <c r="A58" s="110">
        <v>25</v>
      </c>
      <c r="B58" s="342" t="s">
        <v>117</v>
      </c>
      <c r="C58" s="110">
        <v>4200</v>
      </c>
      <c r="D58" s="354">
        <v>4200</v>
      </c>
      <c r="E58" s="313"/>
      <c r="F58" s="312"/>
      <c r="G58" s="311">
        <v>4200</v>
      </c>
      <c r="H58" s="323"/>
      <c r="I58" s="88"/>
      <c r="J58" s="102"/>
      <c r="K58" s="335"/>
    </row>
    <row r="59" spans="1:11" x14ac:dyDescent="0.25">
      <c r="A59" s="112"/>
      <c r="B59" s="369" t="s">
        <v>274</v>
      </c>
      <c r="C59" s="112"/>
      <c r="D59" s="353"/>
      <c r="E59" s="317"/>
      <c r="F59" s="316"/>
      <c r="G59" s="315"/>
      <c r="H59" s="314"/>
      <c r="I59" s="87"/>
      <c r="J59" s="103"/>
      <c r="K59" s="333"/>
    </row>
    <row r="60" spans="1:11" x14ac:dyDescent="0.25">
      <c r="A60" s="111">
        <v>26</v>
      </c>
      <c r="B60" s="346" t="s">
        <v>195</v>
      </c>
      <c r="C60" s="111">
        <v>7500</v>
      </c>
      <c r="D60" s="352">
        <v>7500</v>
      </c>
      <c r="E60" s="321"/>
      <c r="F60" s="320"/>
      <c r="G60" s="319">
        <v>7500</v>
      </c>
      <c r="H60" s="322"/>
      <c r="I60" s="86"/>
      <c r="J60" s="104"/>
      <c r="K60" s="336"/>
    </row>
    <row r="61" spans="1:11" x14ac:dyDescent="0.25">
      <c r="A61" s="112"/>
      <c r="B61" s="369" t="s">
        <v>274</v>
      </c>
      <c r="C61" s="112"/>
      <c r="D61" s="353"/>
      <c r="E61" s="321"/>
      <c r="F61" s="320"/>
      <c r="G61" s="319"/>
      <c r="H61" s="318"/>
      <c r="I61" s="86"/>
      <c r="J61" s="104"/>
      <c r="K61" s="332"/>
    </row>
    <row r="62" spans="1:11" x14ac:dyDescent="0.25">
      <c r="A62" s="110">
        <v>27</v>
      </c>
      <c r="B62" s="342" t="s">
        <v>118</v>
      </c>
      <c r="C62" s="110">
        <v>5900</v>
      </c>
      <c r="D62" s="354">
        <v>5900</v>
      </c>
      <c r="E62" s="313">
        <v>5900</v>
      </c>
      <c r="F62" s="312"/>
      <c r="G62" s="311"/>
      <c r="H62" s="310"/>
      <c r="I62" s="88"/>
      <c r="J62" s="102" t="s">
        <v>45</v>
      </c>
      <c r="K62" s="335" t="s">
        <v>194</v>
      </c>
    </row>
    <row r="63" spans="1:11" x14ac:dyDescent="0.25">
      <c r="A63" s="112"/>
      <c r="B63" s="340" t="s">
        <v>276</v>
      </c>
      <c r="C63" s="112"/>
      <c r="D63" s="353"/>
      <c r="E63" s="317"/>
      <c r="F63" s="316"/>
      <c r="G63" s="315"/>
      <c r="H63" s="314"/>
      <c r="I63" s="87"/>
      <c r="J63" s="103"/>
      <c r="K63" s="333"/>
    </row>
    <row r="64" spans="1:11" x14ac:dyDescent="0.25">
      <c r="A64" s="111">
        <v>28</v>
      </c>
      <c r="B64" s="346" t="s">
        <v>193</v>
      </c>
      <c r="C64" s="111">
        <v>375</v>
      </c>
      <c r="D64" s="352">
        <v>375</v>
      </c>
      <c r="E64" s="321">
        <v>375</v>
      </c>
      <c r="F64" s="320"/>
      <c r="G64" s="319"/>
      <c r="H64" s="318"/>
      <c r="I64" s="86"/>
      <c r="J64" s="104" t="s">
        <v>45</v>
      </c>
      <c r="K64" s="332" t="s">
        <v>192</v>
      </c>
    </row>
    <row r="65" spans="1:11" x14ac:dyDescent="0.25">
      <c r="A65" s="112"/>
      <c r="B65" s="369" t="s">
        <v>277</v>
      </c>
      <c r="C65" s="112"/>
      <c r="D65" s="353"/>
      <c r="E65" s="317"/>
      <c r="F65" s="316"/>
      <c r="G65" s="315"/>
      <c r="H65" s="314"/>
      <c r="I65" s="87"/>
      <c r="J65" s="103"/>
      <c r="K65" s="333"/>
    </row>
    <row r="66" spans="1:11" x14ac:dyDescent="0.25">
      <c r="A66" s="110">
        <v>29</v>
      </c>
      <c r="B66" s="342" t="s">
        <v>121</v>
      </c>
      <c r="C66" s="110">
        <v>570</v>
      </c>
      <c r="D66" s="354">
        <v>570</v>
      </c>
      <c r="E66" s="313">
        <v>570</v>
      </c>
      <c r="F66" s="312"/>
      <c r="G66" s="311"/>
      <c r="H66" s="310"/>
      <c r="I66" s="88"/>
      <c r="J66" s="102"/>
      <c r="K66" s="334"/>
    </row>
    <row r="67" spans="1:11" x14ac:dyDescent="0.25">
      <c r="A67" s="112"/>
      <c r="B67" s="340" t="s">
        <v>281</v>
      </c>
      <c r="C67" s="112"/>
      <c r="D67" s="353"/>
      <c r="E67" s="317"/>
      <c r="F67" s="316"/>
      <c r="G67" s="315"/>
      <c r="H67" s="314"/>
      <c r="I67" s="87"/>
      <c r="J67" s="103"/>
      <c r="K67" s="333"/>
    </row>
    <row r="68" spans="1:11" ht="26.25" x14ac:dyDescent="0.25">
      <c r="A68" s="280" t="s">
        <v>191</v>
      </c>
      <c r="B68" s="350" t="s">
        <v>278</v>
      </c>
      <c r="C68" s="110">
        <v>280</v>
      </c>
      <c r="D68" s="354">
        <v>280</v>
      </c>
      <c r="E68" s="313">
        <v>280</v>
      </c>
      <c r="F68" s="312"/>
      <c r="G68" s="311"/>
      <c r="H68" s="310"/>
      <c r="I68" s="88"/>
      <c r="J68" s="102"/>
      <c r="K68" s="334"/>
    </row>
    <row r="69" spans="1:11" ht="26.25" x14ac:dyDescent="0.25">
      <c r="A69" s="281" t="s">
        <v>190</v>
      </c>
      <c r="B69" s="348" t="s">
        <v>279</v>
      </c>
      <c r="C69" s="111">
        <v>1000</v>
      </c>
      <c r="D69" s="352">
        <v>1000</v>
      </c>
      <c r="E69" s="321">
        <v>1000</v>
      </c>
      <c r="F69" s="320"/>
      <c r="G69" s="319"/>
      <c r="H69" s="318"/>
      <c r="I69" s="86"/>
      <c r="J69" s="104"/>
      <c r="K69" s="332"/>
    </row>
    <row r="70" spans="1:11" ht="26.25" x14ac:dyDescent="0.25">
      <c r="A70" s="282" t="s">
        <v>189</v>
      </c>
      <c r="B70" s="347" t="s">
        <v>280</v>
      </c>
      <c r="C70" s="112">
        <v>630</v>
      </c>
      <c r="D70" s="353">
        <v>630</v>
      </c>
      <c r="E70" s="317">
        <v>630</v>
      </c>
      <c r="F70" s="316"/>
      <c r="G70" s="315"/>
      <c r="H70" s="314"/>
      <c r="I70" s="87"/>
      <c r="J70" s="103"/>
      <c r="K70" s="333"/>
    </row>
    <row r="71" spans="1:11" s="393" customFormat="1" x14ac:dyDescent="0.25">
      <c r="A71" s="395" t="s">
        <v>188</v>
      </c>
      <c r="B71" s="396" t="s">
        <v>345</v>
      </c>
      <c r="C71" s="397">
        <v>6500</v>
      </c>
      <c r="D71" s="398">
        <v>6500</v>
      </c>
      <c r="E71" s="399">
        <v>6500</v>
      </c>
      <c r="F71" s="400"/>
      <c r="G71" s="401"/>
      <c r="H71" s="402"/>
      <c r="I71" s="389"/>
      <c r="J71" s="403"/>
      <c r="K71" s="404"/>
    </row>
    <row r="72" spans="1:11" s="393" customFormat="1" x14ac:dyDescent="0.25">
      <c r="A72" s="395"/>
      <c r="B72" s="396" t="str">
        <f>$B$67</f>
        <v>Tiigi (18802:001:0273) osaliselt</v>
      </c>
      <c r="C72" s="397"/>
      <c r="D72" s="398"/>
      <c r="E72" s="399"/>
      <c r="F72" s="400"/>
      <c r="G72" s="401"/>
      <c r="H72" s="402"/>
      <c r="I72" s="389"/>
      <c r="J72" s="403"/>
      <c r="K72" s="404"/>
    </row>
    <row r="73" spans="1:11" x14ac:dyDescent="0.25">
      <c r="A73" s="280" t="s">
        <v>187</v>
      </c>
      <c r="B73" s="342" t="s">
        <v>186</v>
      </c>
      <c r="C73" s="110">
        <v>3200</v>
      </c>
      <c r="D73" s="357">
        <v>3200</v>
      </c>
      <c r="E73" s="313"/>
      <c r="F73" s="312"/>
      <c r="G73" s="311">
        <v>3200</v>
      </c>
      <c r="H73" s="323"/>
      <c r="I73" s="88"/>
      <c r="J73" s="102"/>
      <c r="K73" s="335"/>
    </row>
    <row r="74" spans="1:11" x14ac:dyDescent="0.25">
      <c r="A74" s="282"/>
      <c r="B74" s="346" t="str">
        <f>$B$67</f>
        <v>Tiigi (18802:001:0273) osaliselt</v>
      </c>
      <c r="C74" s="112"/>
      <c r="D74" s="353"/>
      <c r="E74" s="317"/>
      <c r="F74" s="316"/>
      <c r="G74" s="315"/>
      <c r="H74" s="314"/>
      <c r="I74" s="87"/>
      <c r="J74" s="103"/>
      <c r="K74" s="333"/>
    </row>
    <row r="75" spans="1:11" x14ac:dyDescent="0.25">
      <c r="A75" s="280" t="s">
        <v>185</v>
      </c>
      <c r="B75" s="342" t="s">
        <v>184</v>
      </c>
      <c r="C75" s="110">
        <v>200</v>
      </c>
      <c r="D75" s="354">
        <v>200</v>
      </c>
      <c r="E75" s="313">
        <v>200</v>
      </c>
      <c r="F75" s="312"/>
      <c r="G75" s="311"/>
      <c r="H75" s="310"/>
      <c r="I75" s="88"/>
      <c r="J75" s="102"/>
      <c r="K75" s="334"/>
    </row>
    <row r="76" spans="1:11" x14ac:dyDescent="0.25">
      <c r="A76" s="281" t="s">
        <v>183</v>
      </c>
      <c r="B76" s="346" t="s">
        <v>182</v>
      </c>
      <c r="C76" s="111">
        <v>600</v>
      </c>
      <c r="D76" s="352">
        <v>600</v>
      </c>
      <c r="E76" s="321">
        <v>600</v>
      </c>
      <c r="F76" s="320"/>
      <c r="G76" s="319"/>
      <c r="H76" s="318"/>
      <c r="I76" s="86"/>
      <c r="J76" s="104"/>
      <c r="K76" s="332"/>
    </row>
    <row r="77" spans="1:11" x14ac:dyDescent="0.25">
      <c r="A77" s="282"/>
      <c r="B77" s="369" t="s">
        <v>282</v>
      </c>
      <c r="C77" s="112"/>
      <c r="D77" s="353"/>
      <c r="E77" s="317"/>
      <c r="F77" s="316"/>
      <c r="G77" s="315"/>
      <c r="H77" s="314"/>
      <c r="I77" s="87"/>
      <c r="J77" s="103"/>
      <c r="K77" s="333"/>
    </row>
    <row r="78" spans="1:11" x14ac:dyDescent="0.25">
      <c r="A78" s="280" t="s">
        <v>181</v>
      </c>
      <c r="B78" s="342" t="s">
        <v>180</v>
      </c>
      <c r="C78" s="110">
        <v>1450</v>
      </c>
      <c r="D78" s="354">
        <v>1450</v>
      </c>
      <c r="E78" s="313">
        <v>1450</v>
      </c>
      <c r="F78" s="312"/>
      <c r="G78" s="311"/>
      <c r="H78" s="310"/>
      <c r="I78" s="88"/>
      <c r="J78" s="102"/>
      <c r="K78" s="334"/>
    </row>
    <row r="79" spans="1:11" ht="39" x14ac:dyDescent="0.25">
      <c r="A79" s="112"/>
      <c r="B79" s="347" t="s">
        <v>283</v>
      </c>
      <c r="C79" s="112"/>
      <c r="D79" s="353"/>
      <c r="E79" s="317"/>
      <c r="F79" s="316"/>
      <c r="G79" s="315"/>
      <c r="H79" s="314"/>
      <c r="I79" s="87"/>
      <c r="J79" s="103"/>
      <c r="K79" s="333"/>
    </row>
    <row r="80" spans="1:11" x14ac:dyDescent="0.25">
      <c r="A80" s="110">
        <f>A78+1</f>
        <v>35</v>
      </c>
      <c r="B80" s="342" t="s">
        <v>122</v>
      </c>
      <c r="C80" s="110">
        <v>4600</v>
      </c>
      <c r="D80" s="354">
        <v>4600</v>
      </c>
      <c r="E80" s="313">
        <v>4600</v>
      </c>
      <c r="F80" s="312"/>
      <c r="G80" s="311"/>
      <c r="H80" s="310"/>
      <c r="I80" s="88"/>
      <c r="J80" s="102"/>
      <c r="K80" s="334"/>
    </row>
    <row r="81" spans="1:11" x14ac:dyDescent="0.25">
      <c r="A81" s="112"/>
      <c r="B81" s="340" t="s">
        <v>284</v>
      </c>
      <c r="C81" s="112"/>
      <c r="D81" s="353"/>
      <c r="E81" s="317"/>
      <c r="F81" s="316"/>
      <c r="G81" s="315"/>
      <c r="H81" s="314"/>
      <c r="I81" s="87"/>
      <c r="J81" s="103"/>
      <c r="K81" s="333"/>
    </row>
    <row r="82" spans="1:11" ht="26.25" x14ac:dyDescent="0.25">
      <c r="A82" s="110">
        <f>A80+1</f>
        <v>36</v>
      </c>
      <c r="B82" s="350" t="s">
        <v>285</v>
      </c>
      <c r="C82" s="110">
        <v>1190</v>
      </c>
      <c r="D82" s="354">
        <v>1190</v>
      </c>
      <c r="E82" s="313">
        <v>1190</v>
      </c>
      <c r="F82" s="312"/>
      <c r="G82" s="311"/>
      <c r="H82" s="310"/>
      <c r="I82" s="88"/>
      <c r="J82" s="102"/>
      <c r="K82" s="334"/>
    </row>
    <row r="83" spans="1:11" x14ac:dyDescent="0.25">
      <c r="A83" s="280" t="s">
        <v>145</v>
      </c>
      <c r="B83" s="342" t="s">
        <v>179</v>
      </c>
      <c r="C83" s="110">
        <v>800</v>
      </c>
      <c r="D83" s="354">
        <v>800</v>
      </c>
      <c r="E83" s="313">
        <v>800</v>
      </c>
      <c r="F83" s="312"/>
      <c r="G83" s="311"/>
      <c r="H83" s="310"/>
      <c r="I83" s="88"/>
      <c r="J83" s="102"/>
      <c r="K83" s="334"/>
    </row>
    <row r="84" spans="1:11" x14ac:dyDescent="0.25">
      <c r="A84" s="111"/>
      <c r="B84" s="340" t="s">
        <v>284</v>
      </c>
      <c r="C84" s="111"/>
      <c r="D84" s="352"/>
      <c r="E84" s="321"/>
      <c r="F84" s="320"/>
      <c r="G84" s="319"/>
      <c r="H84" s="318"/>
      <c r="I84" s="86"/>
      <c r="J84" s="104"/>
      <c r="K84" s="332"/>
    </row>
    <row r="85" spans="1:11" x14ac:dyDescent="0.25">
      <c r="A85" s="344" t="s">
        <v>178</v>
      </c>
      <c r="B85" s="343" t="s">
        <v>123</v>
      </c>
      <c r="C85" s="110">
        <v>4300</v>
      </c>
      <c r="D85" s="354">
        <v>4300</v>
      </c>
      <c r="E85" s="313">
        <v>4300</v>
      </c>
      <c r="F85" s="312"/>
      <c r="G85" s="311"/>
      <c r="H85" s="310"/>
      <c r="I85" s="88"/>
      <c r="J85" s="102" t="s">
        <v>45</v>
      </c>
      <c r="K85" s="334" t="s">
        <v>177</v>
      </c>
    </row>
    <row r="86" spans="1:11" x14ac:dyDescent="0.25">
      <c r="A86" s="84"/>
      <c r="B86" s="371" t="s">
        <v>286</v>
      </c>
      <c r="C86" s="111"/>
      <c r="D86" s="352"/>
      <c r="E86" s="321"/>
      <c r="F86" s="320"/>
      <c r="G86" s="319"/>
      <c r="H86" s="318"/>
      <c r="I86" s="86"/>
      <c r="J86" s="104"/>
      <c r="K86" s="332"/>
    </row>
    <row r="87" spans="1:11" x14ac:dyDescent="0.25">
      <c r="A87" s="84"/>
      <c r="B87" s="371" t="s">
        <v>287</v>
      </c>
      <c r="C87" s="111"/>
      <c r="D87" s="352"/>
      <c r="E87" s="321"/>
      <c r="F87" s="320"/>
      <c r="G87" s="319"/>
      <c r="H87" s="318"/>
      <c r="I87" s="86"/>
      <c r="J87" s="104"/>
      <c r="K87" s="332"/>
    </row>
    <row r="88" spans="1:11" x14ac:dyDescent="0.25">
      <c r="A88" s="374"/>
      <c r="B88" s="375" t="s">
        <v>288</v>
      </c>
      <c r="C88" s="176"/>
      <c r="D88" s="265"/>
      <c r="E88" s="376"/>
      <c r="F88" s="377"/>
      <c r="G88" s="378"/>
      <c r="H88" s="379"/>
      <c r="I88" s="286"/>
      <c r="J88" s="85"/>
      <c r="K88" s="380"/>
    </row>
    <row r="89" spans="1:11" s="393" customFormat="1" ht="15.75" thickBot="1" x14ac:dyDescent="0.3">
      <c r="A89" s="405">
        <v>38</v>
      </c>
      <c r="B89" s="358" t="s">
        <v>384</v>
      </c>
      <c r="C89" s="406">
        <v>18444</v>
      </c>
      <c r="D89" s="407">
        <v>12500</v>
      </c>
      <c r="E89" s="408">
        <v>12500</v>
      </c>
      <c r="F89" s="409"/>
      <c r="G89" s="410"/>
      <c r="H89" s="411"/>
      <c r="I89" s="412"/>
      <c r="J89" s="413"/>
      <c r="K89" s="414" t="s">
        <v>361</v>
      </c>
    </row>
    <row r="90" spans="1:11" x14ac:dyDescent="0.25">
      <c r="A90" s="514" t="s">
        <v>95</v>
      </c>
      <c r="B90" s="515"/>
      <c r="C90" s="490">
        <f>SUM(C6:C89)</f>
        <v>119078</v>
      </c>
      <c r="D90" s="491">
        <f>SUM(D6:D89)</f>
        <v>113134</v>
      </c>
      <c r="E90" s="492">
        <f>SUM(E6:E89)</f>
        <v>98234</v>
      </c>
      <c r="F90" s="493"/>
      <c r="G90" s="328">
        <f>SUM(G6:G89)</f>
        <v>14900</v>
      </c>
      <c r="H90" s="73"/>
      <c r="I90" s="337"/>
      <c r="J90" s="329"/>
      <c r="K90" s="309"/>
    </row>
    <row r="91" spans="1:11" ht="16.5" thickBot="1" x14ac:dyDescent="0.3">
      <c r="A91" s="512"/>
      <c r="B91" s="516"/>
      <c r="C91" s="494" t="s">
        <v>385</v>
      </c>
      <c r="D91" s="495" t="s">
        <v>385</v>
      </c>
      <c r="E91" s="496" t="s">
        <v>96</v>
      </c>
      <c r="F91" s="497" t="s">
        <v>96</v>
      </c>
      <c r="G91" s="236" t="s">
        <v>96</v>
      </c>
      <c r="H91" s="339" t="s">
        <v>96</v>
      </c>
      <c r="I91" s="338"/>
      <c r="J91" s="330"/>
      <c r="K91" s="279"/>
    </row>
  </sheetData>
  <mergeCells count="2">
    <mergeCell ref="E4:H4"/>
    <mergeCell ref="A90:B91"/>
  </mergeCells>
  <hyperlinks>
    <hyperlink ref="B3" r:id="rId1" xr:uid="{9AAD39F4-5005-40A9-B99F-F3CC773DD5EF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4731-08FF-47F1-A7B3-318927026135}">
  <dimension ref="A2:K49"/>
  <sheetViews>
    <sheetView topLeftCell="A25" zoomScale="110" zoomScaleNormal="110" workbookViewId="0">
      <selection activeCell="J35" sqref="J35"/>
    </sheetView>
  </sheetViews>
  <sheetFormatPr defaultRowHeight="15" x14ac:dyDescent="0.25"/>
  <cols>
    <col min="1" max="1" width="7" customWidth="1"/>
    <col min="2" max="2" width="28.42578125" customWidth="1"/>
    <col min="3" max="4" width="10.140625" customWidth="1"/>
    <col min="5" max="8" width="8" customWidth="1"/>
    <col min="9" max="9" width="9.85546875" customWidth="1"/>
    <col min="10" max="10" width="11.28515625" customWidth="1"/>
    <col min="11" max="11" width="36.7109375" customWidth="1"/>
  </cols>
  <sheetData>
    <row r="2" spans="1:11" x14ac:dyDescent="0.25">
      <c r="A2" s="1"/>
      <c r="B2" s="2" t="s">
        <v>341</v>
      </c>
      <c r="C2" s="2" t="s">
        <v>344</v>
      </c>
      <c r="D2" s="1"/>
      <c r="E2" s="1"/>
      <c r="F2" s="1"/>
      <c r="G2" s="1"/>
      <c r="H2" s="1"/>
      <c r="I2" s="1"/>
      <c r="J2" s="3"/>
    </row>
    <row r="3" spans="1:11" ht="15.75" thickBot="1" x14ac:dyDescent="0.3">
      <c r="A3" s="1" t="s">
        <v>176</v>
      </c>
      <c r="B3" s="307" t="s">
        <v>230</v>
      </c>
      <c r="C3" s="1"/>
      <c r="D3" s="1"/>
      <c r="E3" s="4"/>
      <c r="F3" s="4"/>
      <c r="G3" s="4"/>
      <c r="H3" s="4"/>
      <c r="I3" s="1"/>
      <c r="J3" s="5"/>
    </row>
    <row r="4" spans="1:11" x14ac:dyDescent="0.25">
      <c r="A4" s="9" t="s">
        <v>1</v>
      </c>
      <c r="B4" s="10" t="s">
        <v>231</v>
      </c>
      <c r="C4" s="11" t="s">
        <v>2</v>
      </c>
      <c r="D4" s="12" t="s">
        <v>3</v>
      </c>
      <c r="E4" s="507" t="s">
        <v>4</v>
      </c>
      <c r="F4" s="508"/>
      <c r="G4" s="508"/>
      <c r="H4" s="509"/>
      <c r="I4" s="13" t="s">
        <v>14</v>
      </c>
      <c r="J4" s="6" t="s">
        <v>15</v>
      </c>
      <c r="K4" s="7" t="s">
        <v>5</v>
      </c>
    </row>
    <row r="5" spans="1:11" ht="15.75" thickBot="1" x14ac:dyDescent="0.3">
      <c r="A5" s="14" t="s">
        <v>232</v>
      </c>
      <c r="B5" s="15"/>
      <c r="C5" s="30" t="s">
        <v>6</v>
      </c>
      <c r="D5" s="80" t="s">
        <v>7</v>
      </c>
      <c r="E5" s="67" t="s">
        <v>8</v>
      </c>
      <c r="F5" s="68" t="s">
        <v>9</v>
      </c>
      <c r="G5" s="24" t="s">
        <v>10</v>
      </c>
      <c r="H5" s="69" t="s">
        <v>11</v>
      </c>
      <c r="I5" s="22" t="s">
        <v>13</v>
      </c>
      <c r="J5" s="8" t="s">
        <v>12</v>
      </c>
      <c r="K5" s="23"/>
    </row>
    <row r="6" spans="1:11" ht="38.25" x14ac:dyDescent="0.25">
      <c r="A6" s="180" t="s">
        <v>70</v>
      </c>
      <c r="B6" s="93" t="s">
        <v>233</v>
      </c>
      <c r="C6" s="518">
        <v>8605</v>
      </c>
      <c r="D6" s="98">
        <v>7130</v>
      </c>
      <c r="E6" s="71"/>
      <c r="F6" s="72"/>
      <c r="G6" s="72">
        <v>7130</v>
      </c>
      <c r="H6" s="186"/>
      <c r="I6" s="108"/>
      <c r="J6" s="109"/>
      <c r="K6" s="73"/>
    </row>
    <row r="7" spans="1:11" ht="38.25" x14ac:dyDescent="0.25">
      <c r="A7" s="181" t="s">
        <v>71</v>
      </c>
      <c r="B7" s="96" t="s">
        <v>97</v>
      </c>
      <c r="C7" s="519"/>
      <c r="D7" s="95">
        <v>1200</v>
      </c>
      <c r="E7" s="89">
        <v>1200</v>
      </c>
      <c r="F7" s="79"/>
      <c r="G7" s="79"/>
      <c r="H7" s="187"/>
      <c r="I7" s="110"/>
      <c r="J7" s="81" t="s">
        <v>45</v>
      </c>
      <c r="K7" s="90" t="s">
        <v>62</v>
      </c>
    </row>
    <row r="8" spans="1:11" x14ac:dyDescent="0.25">
      <c r="A8" s="180"/>
      <c r="B8" s="100" t="s">
        <v>234</v>
      </c>
      <c r="C8" s="209"/>
      <c r="D8" s="97"/>
      <c r="E8" s="91"/>
      <c r="F8" s="83"/>
      <c r="G8" s="83"/>
      <c r="H8" s="188"/>
      <c r="I8" s="111"/>
      <c r="J8" s="84"/>
      <c r="K8" s="92"/>
    </row>
    <row r="9" spans="1:11" ht="25.5" x14ac:dyDescent="0.25">
      <c r="A9" s="182" t="s">
        <v>72</v>
      </c>
      <c r="B9" s="96" t="s">
        <v>228</v>
      </c>
      <c r="C9" s="105">
        <v>3646</v>
      </c>
      <c r="D9" s="95">
        <v>3646</v>
      </c>
      <c r="E9" s="89"/>
      <c r="F9" s="79">
        <v>3646</v>
      </c>
      <c r="G9" s="79"/>
      <c r="H9" s="187"/>
      <c r="I9" s="110"/>
      <c r="J9" s="102"/>
      <c r="K9" s="90"/>
    </row>
    <row r="10" spans="1:11" x14ac:dyDescent="0.25">
      <c r="A10" s="183"/>
      <c r="B10" s="93" t="s">
        <v>235</v>
      </c>
      <c r="C10" s="106"/>
      <c r="D10" s="94"/>
      <c r="E10" s="77"/>
      <c r="F10" s="70"/>
      <c r="G10" s="70"/>
      <c r="H10" s="189"/>
      <c r="I10" s="112"/>
      <c r="J10" s="103"/>
      <c r="K10" s="78"/>
    </row>
    <row r="11" spans="1:11" x14ac:dyDescent="0.25">
      <c r="A11" s="181" t="s">
        <v>73</v>
      </c>
      <c r="B11" s="96" t="s">
        <v>74</v>
      </c>
      <c r="C11" s="105">
        <v>27497</v>
      </c>
      <c r="D11" s="95">
        <v>27497</v>
      </c>
      <c r="E11" s="89"/>
      <c r="F11" s="79">
        <v>27497</v>
      </c>
      <c r="G11" s="79"/>
      <c r="H11" s="187"/>
      <c r="I11" s="110"/>
      <c r="J11" s="81" t="s">
        <v>45</v>
      </c>
      <c r="K11" s="90" t="s">
        <v>62</v>
      </c>
    </row>
    <row r="12" spans="1:11" x14ac:dyDescent="0.25">
      <c r="A12" s="184"/>
      <c r="B12" s="100" t="s">
        <v>236</v>
      </c>
      <c r="C12" s="107"/>
      <c r="D12" s="97"/>
      <c r="E12" s="91"/>
      <c r="F12" s="83"/>
      <c r="G12" s="83"/>
      <c r="H12" s="188"/>
      <c r="I12" s="111"/>
      <c r="J12" s="84"/>
      <c r="K12" s="92"/>
    </row>
    <row r="13" spans="1:11" x14ac:dyDescent="0.25">
      <c r="A13" s="299" t="s">
        <v>224</v>
      </c>
      <c r="B13" s="96" t="s">
        <v>75</v>
      </c>
      <c r="C13" s="105"/>
      <c r="D13" s="95">
        <v>4852</v>
      </c>
      <c r="E13" s="89"/>
      <c r="F13" s="79">
        <v>4852</v>
      </c>
      <c r="G13" s="79"/>
      <c r="H13" s="187"/>
      <c r="I13" s="113"/>
      <c r="J13" s="81"/>
      <c r="K13" s="99"/>
    </row>
    <row r="14" spans="1:11" x14ac:dyDescent="0.25">
      <c r="A14" s="298" t="s">
        <v>223</v>
      </c>
      <c r="B14" s="100" t="s">
        <v>237</v>
      </c>
      <c r="C14" s="107"/>
      <c r="D14" s="97"/>
      <c r="E14" s="91"/>
      <c r="F14" s="83"/>
      <c r="G14" s="83"/>
      <c r="H14" s="188"/>
      <c r="I14" s="114"/>
      <c r="J14" s="84"/>
      <c r="K14" s="101"/>
    </row>
    <row r="15" spans="1:11" x14ac:dyDescent="0.25">
      <c r="A15" s="181" t="s">
        <v>76</v>
      </c>
      <c r="B15" s="96" t="s">
        <v>77</v>
      </c>
      <c r="C15" s="305">
        <v>12392</v>
      </c>
      <c r="D15" s="95">
        <v>12392</v>
      </c>
      <c r="E15" s="89"/>
      <c r="F15" s="79"/>
      <c r="G15" s="79">
        <v>12392</v>
      </c>
      <c r="H15" s="187"/>
      <c r="I15" s="110"/>
      <c r="J15" s="81"/>
      <c r="K15" s="90"/>
    </row>
    <row r="16" spans="1:11" x14ac:dyDescent="0.25">
      <c r="A16" s="180"/>
      <c r="B16" s="93" t="s">
        <v>238</v>
      </c>
      <c r="C16" s="306"/>
      <c r="D16" s="94"/>
      <c r="E16" s="77"/>
      <c r="F16" s="70"/>
      <c r="G16" s="70"/>
      <c r="H16" s="189"/>
      <c r="I16" s="112"/>
      <c r="J16" s="82"/>
      <c r="K16" s="78"/>
    </row>
    <row r="17" spans="1:11" x14ac:dyDescent="0.25">
      <c r="A17" s="181" t="s">
        <v>78</v>
      </c>
      <c r="B17" s="96" t="s">
        <v>79</v>
      </c>
      <c r="C17" s="105">
        <v>6712</v>
      </c>
      <c r="D17" s="95">
        <v>6712</v>
      </c>
      <c r="E17" s="89">
        <v>6712</v>
      </c>
      <c r="F17" s="79"/>
      <c r="G17" s="79"/>
      <c r="H17" s="187"/>
      <c r="I17" s="110"/>
      <c r="J17" s="81"/>
      <c r="K17" s="90" t="s">
        <v>99</v>
      </c>
    </row>
    <row r="18" spans="1:11" x14ac:dyDescent="0.25">
      <c r="A18" s="180"/>
      <c r="B18" s="93" t="s">
        <v>239</v>
      </c>
      <c r="C18" s="106"/>
      <c r="D18" s="94"/>
      <c r="E18" s="77"/>
      <c r="F18" s="70"/>
      <c r="G18" s="70"/>
      <c r="H18" s="189"/>
      <c r="I18" s="112"/>
      <c r="J18" s="82"/>
      <c r="K18" s="78"/>
    </row>
    <row r="19" spans="1:11" x14ac:dyDescent="0.25">
      <c r="A19" s="181" t="s">
        <v>80</v>
      </c>
      <c r="B19" s="96" t="s">
        <v>81</v>
      </c>
      <c r="C19" s="105">
        <v>7859</v>
      </c>
      <c r="D19" s="95">
        <v>7058</v>
      </c>
      <c r="E19" s="89">
        <v>7058</v>
      </c>
      <c r="F19" s="79"/>
      <c r="G19" s="79"/>
      <c r="H19" s="187"/>
      <c r="I19" s="110"/>
      <c r="J19" s="81" t="s">
        <v>45</v>
      </c>
      <c r="K19" s="90" t="s">
        <v>99</v>
      </c>
    </row>
    <row r="20" spans="1:11" x14ac:dyDescent="0.25">
      <c r="A20" s="180"/>
      <c r="B20" s="93" t="s">
        <v>240</v>
      </c>
      <c r="C20" s="106"/>
      <c r="D20" s="94"/>
      <c r="E20" s="77"/>
      <c r="F20" s="70"/>
      <c r="G20" s="70"/>
      <c r="H20" s="189"/>
      <c r="I20" s="112"/>
      <c r="J20" s="82"/>
      <c r="K20" s="78"/>
    </row>
    <row r="21" spans="1:11" x14ac:dyDescent="0.25">
      <c r="A21" s="181" t="s">
        <v>82</v>
      </c>
      <c r="B21" s="96" t="s">
        <v>83</v>
      </c>
      <c r="C21" s="105">
        <v>3498</v>
      </c>
      <c r="D21" s="95">
        <v>3226</v>
      </c>
      <c r="E21" s="89">
        <v>3226</v>
      </c>
      <c r="F21" s="79"/>
      <c r="G21" s="79"/>
      <c r="H21" s="187"/>
      <c r="I21" s="110"/>
      <c r="J21" s="81"/>
      <c r="K21" s="90"/>
    </row>
    <row r="22" spans="1:11" x14ac:dyDescent="0.25">
      <c r="A22" s="180"/>
      <c r="B22" s="93" t="s">
        <v>241</v>
      </c>
      <c r="C22" s="106"/>
      <c r="D22" s="94"/>
      <c r="E22" s="77"/>
      <c r="F22" s="70"/>
      <c r="G22" s="70"/>
      <c r="H22" s="189"/>
      <c r="I22" s="112"/>
      <c r="J22" s="82"/>
      <c r="K22" s="78"/>
    </row>
    <row r="23" spans="1:11" ht="25.5" x14ac:dyDescent="0.25">
      <c r="A23" s="181" t="s">
        <v>84</v>
      </c>
      <c r="B23" s="96" t="s">
        <v>85</v>
      </c>
      <c r="C23" s="105">
        <v>3969</v>
      </c>
      <c r="D23" s="95">
        <v>3969</v>
      </c>
      <c r="E23" s="89"/>
      <c r="F23" s="79">
        <v>3969</v>
      </c>
      <c r="G23" s="79"/>
      <c r="H23" s="187"/>
      <c r="I23" s="110"/>
      <c r="J23" s="81"/>
      <c r="K23" s="90"/>
    </row>
    <row r="24" spans="1:11" x14ac:dyDescent="0.25">
      <c r="A24" s="180"/>
      <c r="B24" s="93" t="s">
        <v>241</v>
      </c>
      <c r="C24" s="106"/>
      <c r="D24" s="94"/>
      <c r="E24" s="77"/>
      <c r="F24" s="70"/>
      <c r="G24" s="70"/>
      <c r="H24" s="189"/>
      <c r="I24" s="112"/>
      <c r="J24" s="82"/>
      <c r="K24" s="78"/>
    </row>
    <row r="25" spans="1:11" x14ac:dyDescent="0.25">
      <c r="A25" s="181" t="s">
        <v>86</v>
      </c>
      <c r="B25" s="96" t="s">
        <v>242</v>
      </c>
      <c r="C25" s="105">
        <v>763</v>
      </c>
      <c r="D25" s="95">
        <v>763</v>
      </c>
      <c r="E25" s="89">
        <v>763</v>
      </c>
      <c r="F25" s="79"/>
      <c r="G25" s="79"/>
      <c r="H25" s="187"/>
      <c r="I25" s="110"/>
      <c r="J25" s="81"/>
      <c r="K25" s="90"/>
    </row>
    <row r="26" spans="1:11" x14ac:dyDescent="0.25">
      <c r="A26" s="184"/>
      <c r="B26" s="100"/>
      <c r="C26" s="107"/>
      <c r="D26" s="97"/>
      <c r="E26" s="91"/>
      <c r="F26" s="83"/>
      <c r="G26" s="83"/>
      <c r="H26" s="188"/>
      <c r="I26" s="111"/>
      <c r="J26" s="84"/>
      <c r="K26" s="92"/>
    </row>
    <row r="27" spans="1:11" ht="25.5" x14ac:dyDescent="0.25">
      <c r="A27" s="181" t="s">
        <v>87</v>
      </c>
      <c r="B27" s="96" t="s">
        <v>243</v>
      </c>
      <c r="C27" s="105">
        <v>9086</v>
      </c>
      <c r="D27" s="95">
        <v>9086</v>
      </c>
      <c r="E27" s="89">
        <v>9086</v>
      </c>
      <c r="F27" s="79"/>
      <c r="G27" s="79"/>
      <c r="H27" s="187"/>
      <c r="I27" s="110"/>
      <c r="J27" s="81" t="s">
        <v>45</v>
      </c>
      <c r="K27" s="90"/>
    </row>
    <row r="28" spans="1:11" x14ac:dyDescent="0.25">
      <c r="A28" s="180"/>
      <c r="B28" s="308" t="s">
        <v>244</v>
      </c>
      <c r="C28" s="106"/>
      <c r="D28" s="94"/>
      <c r="E28" s="77"/>
      <c r="F28" s="70"/>
      <c r="G28" s="70"/>
      <c r="H28" s="189"/>
      <c r="I28" s="112"/>
      <c r="J28" s="82"/>
      <c r="K28" s="78"/>
    </row>
    <row r="29" spans="1:11" x14ac:dyDescent="0.25">
      <c r="A29" s="181" t="s">
        <v>88</v>
      </c>
      <c r="B29" s="96" t="s">
        <v>362</v>
      </c>
      <c r="C29" s="105">
        <v>3315</v>
      </c>
      <c r="D29" s="95">
        <v>3087</v>
      </c>
      <c r="E29" s="89">
        <v>3087</v>
      </c>
      <c r="F29" s="79"/>
      <c r="G29" s="79"/>
      <c r="H29" s="187"/>
      <c r="I29" s="110"/>
      <c r="J29" s="81" t="s">
        <v>45</v>
      </c>
      <c r="K29" s="90"/>
    </row>
    <row r="30" spans="1:11" x14ac:dyDescent="0.25">
      <c r="A30" s="180"/>
      <c r="B30" s="93"/>
      <c r="C30" s="106"/>
      <c r="D30" s="94"/>
      <c r="E30" s="77"/>
      <c r="F30" s="70"/>
      <c r="G30" s="70"/>
      <c r="H30" s="189"/>
      <c r="I30" s="112"/>
      <c r="J30" s="82"/>
      <c r="K30" s="78"/>
    </row>
    <row r="31" spans="1:11" ht="25.5" x14ac:dyDescent="0.25">
      <c r="A31" s="181" t="s">
        <v>89</v>
      </c>
      <c r="B31" s="96" t="s">
        <v>245</v>
      </c>
      <c r="C31" s="105"/>
      <c r="D31" s="95">
        <v>3583</v>
      </c>
      <c r="E31" s="89">
        <v>3583</v>
      </c>
      <c r="F31" s="79"/>
      <c r="G31" s="79"/>
      <c r="H31" s="187"/>
      <c r="I31" s="110"/>
      <c r="J31" s="81" t="s">
        <v>45</v>
      </c>
      <c r="K31" s="115"/>
    </row>
    <row r="32" spans="1:11" x14ac:dyDescent="0.25">
      <c r="A32" s="180"/>
      <c r="B32" s="93"/>
      <c r="C32" s="106"/>
      <c r="D32" s="94"/>
      <c r="E32" s="77"/>
      <c r="F32" s="70"/>
      <c r="G32" s="70"/>
      <c r="H32" s="189"/>
      <c r="I32" s="112"/>
      <c r="J32" s="82"/>
      <c r="K32" s="116"/>
    </row>
    <row r="33" spans="1:11" ht="25.5" x14ac:dyDescent="0.25">
      <c r="A33" s="181" t="s">
        <v>90</v>
      </c>
      <c r="B33" s="96" t="s">
        <v>91</v>
      </c>
      <c r="C33" s="105">
        <v>8067</v>
      </c>
      <c r="D33" s="95">
        <v>7567</v>
      </c>
      <c r="E33" s="89"/>
      <c r="F33" s="79"/>
      <c r="G33" s="79">
        <v>7567</v>
      </c>
      <c r="H33" s="187"/>
      <c r="I33" s="110"/>
      <c r="J33" s="81"/>
      <c r="K33" s="117"/>
    </row>
    <row r="34" spans="1:11" x14ac:dyDescent="0.25">
      <c r="A34" s="180"/>
      <c r="B34" s="93" t="s">
        <v>246</v>
      </c>
      <c r="C34" s="106"/>
      <c r="D34" s="94"/>
      <c r="E34" s="77"/>
      <c r="F34" s="70"/>
      <c r="G34" s="70"/>
      <c r="H34" s="189"/>
      <c r="I34" s="112"/>
      <c r="J34" s="82"/>
      <c r="K34" s="118"/>
    </row>
    <row r="35" spans="1:11" ht="25.5" x14ac:dyDescent="0.25">
      <c r="A35" s="181" t="s">
        <v>92</v>
      </c>
      <c r="B35" s="96" t="s">
        <v>98</v>
      </c>
      <c r="C35" s="105">
        <v>19089</v>
      </c>
      <c r="D35" s="95">
        <v>3298</v>
      </c>
      <c r="E35" s="89"/>
      <c r="F35" s="79"/>
      <c r="G35" s="79">
        <v>3298</v>
      </c>
      <c r="H35" s="187"/>
      <c r="I35" s="110"/>
      <c r="J35" s="102" t="s">
        <v>45</v>
      </c>
      <c r="K35" s="90" t="s">
        <v>62</v>
      </c>
    </row>
    <row r="36" spans="1:11" x14ac:dyDescent="0.25">
      <c r="A36" s="184"/>
      <c r="B36" s="100" t="s">
        <v>247</v>
      </c>
      <c r="C36" s="106"/>
      <c r="D36" s="97"/>
      <c r="E36" s="91"/>
      <c r="F36" s="83"/>
      <c r="G36" s="83"/>
      <c r="H36" s="188"/>
      <c r="I36" s="111"/>
      <c r="J36" s="104"/>
      <c r="K36" s="78"/>
    </row>
    <row r="37" spans="1:11" ht="25.5" x14ac:dyDescent="0.25">
      <c r="A37" s="181" t="s">
        <v>93</v>
      </c>
      <c r="B37" s="96" t="s">
        <v>227</v>
      </c>
      <c r="C37" s="105">
        <v>2828</v>
      </c>
      <c r="D37" s="300">
        <v>2828</v>
      </c>
      <c r="E37" s="89"/>
      <c r="F37" s="79">
        <v>2828</v>
      </c>
      <c r="G37" s="79"/>
      <c r="H37" s="187"/>
      <c r="I37" s="110"/>
      <c r="J37" s="81" t="s">
        <v>45</v>
      </c>
      <c r="K37" s="92"/>
    </row>
    <row r="38" spans="1:11" x14ac:dyDescent="0.25">
      <c r="A38" s="180"/>
      <c r="B38" s="93" t="s">
        <v>248</v>
      </c>
      <c r="C38" s="106"/>
      <c r="D38" s="301"/>
      <c r="E38" s="77"/>
      <c r="F38" s="70"/>
      <c r="G38" s="70"/>
      <c r="H38" s="189"/>
      <c r="I38" s="112"/>
      <c r="J38" s="82"/>
      <c r="K38" s="78"/>
    </row>
    <row r="39" spans="1:11" x14ac:dyDescent="0.25">
      <c r="A39" s="181" t="s">
        <v>94</v>
      </c>
      <c r="B39" s="96" t="s">
        <v>225</v>
      </c>
      <c r="C39" s="520">
        <f>3135+955</f>
        <v>4090</v>
      </c>
      <c r="D39" s="95">
        <f>955-18-133</f>
        <v>804</v>
      </c>
      <c r="E39" s="89">
        <v>804</v>
      </c>
      <c r="F39" s="79"/>
      <c r="G39" s="79"/>
      <c r="H39" s="187"/>
      <c r="I39" s="302"/>
      <c r="J39" s="79"/>
      <c r="K39" s="99" t="s">
        <v>99</v>
      </c>
    </row>
    <row r="40" spans="1:11" x14ac:dyDescent="0.25">
      <c r="A40" s="180"/>
      <c r="B40" s="93" t="s">
        <v>226</v>
      </c>
      <c r="C40" s="519"/>
      <c r="D40" s="94"/>
      <c r="E40" s="77"/>
      <c r="F40" s="70"/>
      <c r="G40" s="70"/>
      <c r="H40" s="189"/>
      <c r="I40" s="303"/>
      <c r="J40" s="70"/>
      <c r="K40" s="304"/>
    </row>
    <row r="41" spans="1:11" x14ac:dyDescent="0.25">
      <c r="A41" s="181" t="s">
        <v>168</v>
      </c>
      <c r="B41" s="96" t="s">
        <v>229</v>
      </c>
      <c r="C41" s="519"/>
      <c r="D41" s="95">
        <f>3135-433</f>
        <v>2702</v>
      </c>
      <c r="E41" s="89"/>
      <c r="F41" s="79">
        <v>2702</v>
      </c>
      <c r="G41" s="79"/>
      <c r="H41" s="187"/>
      <c r="I41" s="89"/>
      <c r="J41" s="83"/>
      <c r="K41" s="90"/>
    </row>
    <row r="42" spans="1:11" x14ac:dyDescent="0.25">
      <c r="A42" s="180"/>
      <c r="B42" s="93" t="s">
        <v>249</v>
      </c>
      <c r="C42" s="521"/>
      <c r="D42" s="94"/>
      <c r="E42" s="77"/>
      <c r="F42" s="70"/>
      <c r="G42" s="70"/>
      <c r="H42" s="189"/>
      <c r="I42" s="77"/>
      <c r="J42" s="70"/>
      <c r="K42" s="78"/>
    </row>
    <row r="43" spans="1:11" x14ac:dyDescent="0.25">
      <c r="A43" s="185" t="s">
        <v>169</v>
      </c>
      <c r="B43" s="100" t="s">
        <v>170</v>
      </c>
      <c r="C43" s="209">
        <v>1016</v>
      </c>
      <c r="D43" s="97">
        <f>1016-65</f>
        <v>951</v>
      </c>
      <c r="E43" s="91">
        <v>951</v>
      </c>
      <c r="F43" s="83"/>
      <c r="G43" s="83"/>
      <c r="H43" s="188"/>
      <c r="I43" s="91"/>
      <c r="J43" s="83"/>
      <c r="K43" s="92"/>
    </row>
    <row r="44" spans="1:11" x14ac:dyDescent="0.25">
      <c r="A44" s="229"/>
      <c r="B44" s="93" t="s">
        <v>250</v>
      </c>
      <c r="C44" s="119"/>
      <c r="D44" s="94"/>
      <c r="E44" s="77"/>
      <c r="F44" s="70"/>
      <c r="G44" s="70"/>
      <c r="H44" s="189"/>
      <c r="I44" s="77"/>
      <c r="J44" s="70"/>
      <c r="K44" s="78"/>
    </row>
    <row r="45" spans="1:11" x14ac:dyDescent="0.25">
      <c r="A45" s="229" t="s">
        <v>363</v>
      </c>
      <c r="B45" s="93" t="s">
        <v>364</v>
      </c>
      <c r="C45" s="119">
        <v>71383</v>
      </c>
      <c r="D45" s="94">
        <v>24200</v>
      </c>
      <c r="E45" s="341"/>
      <c r="F45" s="70"/>
      <c r="G45" s="70">
        <v>24200</v>
      </c>
      <c r="H45" s="189"/>
      <c r="I45" s="77"/>
      <c r="J45" s="70"/>
      <c r="K45" s="78" t="s">
        <v>386</v>
      </c>
    </row>
    <row r="46" spans="1:11" x14ac:dyDescent="0.25">
      <c r="A46" s="229" t="s">
        <v>387</v>
      </c>
      <c r="B46" s="93" t="s">
        <v>365</v>
      </c>
      <c r="C46" s="119">
        <v>2000</v>
      </c>
      <c r="D46" s="94">
        <v>1500</v>
      </c>
      <c r="E46" s="341">
        <v>1500</v>
      </c>
      <c r="F46" s="70"/>
      <c r="G46" s="70"/>
      <c r="H46" s="189"/>
      <c r="I46" s="112" t="s">
        <v>45</v>
      </c>
      <c r="J46" s="70"/>
      <c r="K46" s="78" t="s">
        <v>388</v>
      </c>
    </row>
    <row r="47" spans="1:11" ht="15.75" thickBot="1" x14ac:dyDescent="0.3">
      <c r="A47" s="229"/>
      <c r="B47" s="93" t="s">
        <v>366</v>
      </c>
      <c r="C47" s="119"/>
      <c r="D47" s="94"/>
      <c r="E47" s="341"/>
      <c r="F47" s="70"/>
      <c r="G47" s="70"/>
      <c r="H47" s="189"/>
      <c r="I47" s="77"/>
      <c r="J47" s="70"/>
      <c r="K47" s="78" t="s">
        <v>99</v>
      </c>
    </row>
    <row r="48" spans="1:11" x14ac:dyDescent="0.25">
      <c r="A48" s="514" t="s">
        <v>95</v>
      </c>
      <c r="B48" s="517"/>
      <c r="C48" s="65">
        <f>SUM(C4:C6)</f>
        <v>8605</v>
      </c>
      <c r="D48" s="230">
        <f>SUM(D6:D47)</f>
        <v>138051</v>
      </c>
      <c r="E48" s="231">
        <f>SUM(E6:E47)</f>
        <v>37970</v>
      </c>
      <c r="F48" s="232">
        <f>SUM(F6:F47)</f>
        <v>45494</v>
      </c>
      <c r="G48" s="232">
        <f>SUM(G6:G47)</f>
        <v>54587</v>
      </c>
      <c r="H48" s="233">
        <v>0</v>
      </c>
      <c r="I48" s="71"/>
      <c r="J48" s="72"/>
      <c r="K48" s="73"/>
    </row>
    <row r="49" spans="1:11" ht="15.75" thickBot="1" x14ac:dyDescent="0.3">
      <c r="A49" s="512"/>
      <c r="B49" s="513"/>
      <c r="C49" s="66" t="s">
        <v>96</v>
      </c>
      <c r="D49" s="234" t="s">
        <v>96</v>
      </c>
      <c r="E49" s="235" t="s">
        <v>96</v>
      </c>
      <c r="F49" s="236" t="s">
        <v>96</v>
      </c>
      <c r="G49" s="236" t="s">
        <v>96</v>
      </c>
      <c r="H49" s="236" t="s">
        <v>96</v>
      </c>
      <c r="I49" s="74"/>
      <c r="J49" s="75"/>
      <c r="K49" s="76"/>
    </row>
  </sheetData>
  <mergeCells count="4">
    <mergeCell ref="A48:B49"/>
    <mergeCell ref="E4:H4"/>
    <mergeCell ref="C6:C7"/>
    <mergeCell ref="C39:C42"/>
  </mergeCells>
  <hyperlinks>
    <hyperlink ref="B3" r:id="rId1" xr:uid="{EE444E19-C665-4B94-8F6F-750D8241CE58}"/>
  </hyperlinks>
  <pageMargins left="0.7" right="0.7" top="0.75" bottom="0.75" header="0.3" footer="0.3"/>
  <pageSetup paperSize="9" orientation="portrait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VÄNDRA</vt:lpstr>
      <vt:lpstr>PÄRNU-JAAGUPI</vt:lpstr>
      <vt:lpstr>TOOTSI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 Tammiksaar</dc:creator>
  <cp:lastModifiedBy>Kersti Tammiksaar</cp:lastModifiedBy>
  <dcterms:created xsi:type="dcterms:W3CDTF">2020-09-08T05:34:17Z</dcterms:created>
  <dcterms:modified xsi:type="dcterms:W3CDTF">2024-06-10T10:24:29Z</dcterms:modified>
</cp:coreProperties>
</file>