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.erm\Desktop\"/>
    </mc:Choice>
  </mc:AlternateContent>
  <xr:revisionPtr revIDLastSave="0" documentId="8_{083C1E3E-017D-4EB2-AEC7-08D08B9567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-" sheetId="1" r:id="rId1"/>
  </sheets>
  <definedNames>
    <definedName name="_xlnm._FilterDatabase" localSheetId="0" hidden="1">'1 -'!$A$1:$E$300</definedName>
  </definedNames>
  <calcPr calcId="191029"/>
</workbook>
</file>

<file path=xl/calcChain.xml><?xml version="1.0" encoding="utf-8"?>
<calcChain xmlns="http://schemas.openxmlformats.org/spreadsheetml/2006/main">
  <c r="D236" i="1" l="1"/>
  <c r="E236" i="1" s="1"/>
  <c r="D209" i="1"/>
  <c r="E209" i="1" s="1"/>
  <c r="D141" i="1"/>
  <c r="E141" i="1" s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30" i="1"/>
  <c r="E231" i="1"/>
  <c r="E234" i="1"/>
  <c r="E235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C2" i="1"/>
  <c r="D3" i="1"/>
  <c r="D2" i="1" s="1"/>
  <c r="E3" i="1" l="1"/>
  <c r="E4" i="1"/>
  <c r="E5" i="1"/>
  <c r="E6" i="1"/>
  <c r="E7" i="1"/>
  <c r="E8" i="1"/>
  <c r="E9" i="1"/>
  <c r="E10" i="1"/>
  <c r="E11" i="1"/>
  <c r="E2" i="1"/>
</calcChain>
</file>

<file path=xl/sharedStrings.xml><?xml version="1.0" encoding="utf-8"?>
<sst xmlns="http://schemas.openxmlformats.org/spreadsheetml/2006/main" count="599" uniqueCount="199">
  <si>
    <t/>
  </si>
  <si>
    <t>30</t>
  </si>
  <si>
    <t>32</t>
  </si>
  <si>
    <t>35</t>
  </si>
  <si>
    <t>38</t>
  </si>
  <si>
    <t>sh tulumaks füüsilise isiku tulult</t>
  </si>
  <si>
    <t>sh maamaks</t>
  </si>
  <si>
    <t>sh reklaamimaks</t>
  </si>
  <si>
    <t>PÕHITEGEVUSE TULUD</t>
  </si>
  <si>
    <t>Maksud ja sotsiaalkindlustusmaksed</t>
  </si>
  <si>
    <t>Kaupade ja teenuste müük</t>
  </si>
  <si>
    <t>Saadud toetused</t>
  </si>
  <si>
    <t>Muud tulud</t>
  </si>
  <si>
    <t>Eelarve 2023</t>
  </si>
  <si>
    <t>01111</t>
  </si>
  <si>
    <t>Valla- ja linnavolikogu</t>
  </si>
  <si>
    <t>50</t>
  </si>
  <si>
    <t>55</t>
  </si>
  <si>
    <t>01112</t>
  </si>
  <si>
    <t>Valla- ja linnavalitsus</t>
  </si>
  <si>
    <t>60</t>
  </si>
  <si>
    <t>01114</t>
  </si>
  <si>
    <t>Kohaliku omavalitsuse üksuse reservfond</t>
  </si>
  <si>
    <t>01330</t>
  </si>
  <si>
    <t>Muud üldised teenused</t>
  </si>
  <si>
    <t>45</t>
  </si>
  <si>
    <t>01600</t>
  </si>
  <si>
    <t>Muud üldised valitsussektori teenused (valimised)</t>
  </si>
  <si>
    <t>04510</t>
  </si>
  <si>
    <t>Maanteetransport</t>
  </si>
  <si>
    <t>04512</t>
  </si>
  <si>
    <t>Ühistranspordi korraldus</t>
  </si>
  <si>
    <t>04740</t>
  </si>
  <si>
    <t>Üldmajanduslikud arendusprojektid</t>
  </si>
  <si>
    <t>05100</t>
  </si>
  <si>
    <t>Jäätmekäitlus</t>
  </si>
  <si>
    <t>05101</t>
  </si>
  <si>
    <t>Avalike alade puhastus</t>
  </si>
  <si>
    <t>06100</t>
  </si>
  <si>
    <t>Elamumajanduse arendamine</t>
  </si>
  <si>
    <t>06400</t>
  </si>
  <si>
    <t>Tänavavalgustus</t>
  </si>
  <si>
    <t>06605</t>
  </si>
  <si>
    <t>Muud elamu- ja kommunaalmajanduse tegevus</t>
  </si>
  <si>
    <t>0660510</t>
  </si>
  <si>
    <t>Vändra Vana kalmistu (alevis)</t>
  </si>
  <si>
    <t>0660511</t>
  </si>
  <si>
    <t>Uduvere kalmistu (KOV)</t>
  </si>
  <si>
    <t>0660512</t>
  </si>
  <si>
    <t>Pärnu-Jaagupi kalmistu (EELK P-J Kogudus)</t>
  </si>
  <si>
    <t>0660513</t>
  </si>
  <si>
    <t>Vändra valla kalmistud (Uus, Kaansoo, Kergu)</t>
  </si>
  <si>
    <t>066052</t>
  </si>
  <si>
    <t>Muud kommunaalmajanduse tegevused</t>
  </si>
  <si>
    <t>081021</t>
  </si>
  <si>
    <t>Pärnu-Jaagupi Spordikeskus</t>
  </si>
  <si>
    <t>081022</t>
  </si>
  <si>
    <t>Tootsi Kultuuri- ja Spordikeskus</t>
  </si>
  <si>
    <t>0810301</t>
  </si>
  <si>
    <t>Vändra alevi puhkepark ja staadion</t>
  </si>
  <si>
    <t>0810302</t>
  </si>
  <si>
    <t>Pärnu-Jaagupi Kultuuri- ja Spordipark</t>
  </si>
  <si>
    <t>0810303</t>
  </si>
  <si>
    <t>Pärnu-Jaagupi tenniseväljak</t>
  </si>
  <si>
    <t>0810701</t>
  </si>
  <si>
    <t>Põhja-Pärnumaa Noorsootöökeskus</t>
  </si>
  <si>
    <t>0810702</t>
  </si>
  <si>
    <t>Noorsootöö projektid</t>
  </si>
  <si>
    <t>08109</t>
  </si>
  <si>
    <t>Vaba aja üritused</t>
  </si>
  <si>
    <t>0820100</t>
  </si>
  <si>
    <t>Põhja-Pärnumaa Raamatukogu</t>
  </si>
  <si>
    <t>0820202</t>
  </si>
  <si>
    <t>Kaisma Rahvamaja</t>
  </si>
  <si>
    <t>0820203</t>
  </si>
  <si>
    <t>Pärnjõe Rahvamaja</t>
  </si>
  <si>
    <t>0820204</t>
  </si>
  <si>
    <t>Pärnu-Jaagupi Rahvamaja</t>
  </si>
  <si>
    <t>0820205</t>
  </si>
  <si>
    <t>Suurejõe Rahvamaja</t>
  </si>
  <si>
    <t>0820206</t>
  </si>
  <si>
    <t>Vihtra Külakeskus</t>
  </si>
  <si>
    <t>0820207</t>
  </si>
  <si>
    <t>Võidula Rahvamaja</t>
  </si>
  <si>
    <t>0820208</t>
  </si>
  <si>
    <t>Vändra Kultuurimaja</t>
  </si>
  <si>
    <t>0820209</t>
  </si>
  <si>
    <t>Lüdigi saal</t>
  </si>
  <si>
    <t>08300</t>
  </si>
  <si>
    <t>Ringhäälingu- ja kirjastamisteenused</t>
  </si>
  <si>
    <t>0911001</t>
  </si>
  <si>
    <t>Kergu Lasteaed-Algkooli lasteaed</t>
  </si>
  <si>
    <t>0911003</t>
  </si>
  <si>
    <t>Pärnjõe Kooli lasteaed</t>
  </si>
  <si>
    <t>0911004</t>
  </si>
  <si>
    <t>Pärnu-Jaagupi Lasteaed Pesamuna</t>
  </si>
  <si>
    <t>0911005</t>
  </si>
  <si>
    <t>Tootsi Lasteaed-Põhikooli lasteaed</t>
  </si>
  <si>
    <t>0911008</t>
  </si>
  <si>
    <t>Vändra Lasteaed</t>
  </si>
  <si>
    <t>0911010</t>
  </si>
  <si>
    <t>KOV-lasteaiaosalus</t>
  </si>
  <si>
    <t>0921201</t>
  </si>
  <si>
    <t>Kergu Lasteaed-Algkool</t>
  </si>
  <si>
    <t>0921204</t>
  </si>
  <si>
    <t>Tootsi Lasteaed-põhikool</t>
  </si>
  <si>
    <t>0921205</t>
  </si>
  <si>
    <t>Juurikaru Põhikool</t>
  </si>
  <si>
    <t>0921206</t>
  </si>
  <si>
    <t>Pärnjõe Kool</t>
  </si>
  <si>
    <t>0921207</t>
  </si>
  <si>
    <t>Pärnu-Jaagupi Põhikool</t>
  </si>
  <si>
    <t>0921208</t>
  </si>
  <si>
    <t>Vändra Gümnaasium</t>
  </si>
  <si>
    <t>0921210</t>
  </si>
  <si>
    <t>KOV-osalemine hariduskuludes</t>
  </si>
  <si>
    <t>0921301</t>
  </si>
  <si>
    <t>Vändra Gümnaasium (õpetajad)</t>
  </si>
  <si>
    <t>0951001</t>
  </si>
  <si>
    <t>Pärnu-Jaagupi Muusikakool</t>
  </si>
  <si>
    <t>0951002</t>
  </si>
  <si>
    <t>Vändra Muusika- ja Kunstikool</t>
  </si>
  <si>
    <t>0951003</t>
  </si>
  <si>
    <t>Noorte huviharidus ja huvitegevus</t>
  </si>
  <si>
    <t>0951010</t>
  </si>
  <si>
    <t>KOV-osalemine huvihariduses</t>
  </si>
  <si>
    <t>0960011</t>
  </si>
  <si>
    <t>Valla buss Vändra</t>
  </si>
  <si>
    <t>096002</t>
  </si>
  <si>
    <t>Õpilasveo eriliinid</t>
  </si>
  <si>
    <t>0960101</t>
  </si>
  <si>
    <t>Kergu Lasteaed-Algkool (koolitoit)</t>
  </si>
  <si>
    <t>0960104</t>
  </si>
  <si>
    <t>Tootsi Lasteaed-Põhikool (koolitoit)</t>
  </si>
  <si>
    <t>0960105</t>
  </si>
  <si>
    <t>Juurikaru Põhikool (koolitoit)</t>
  </si>
  <si>
    <t>0960106</t>
  </si>
  <si>
    <t>Pärnjõe Kool (koolitoit)</t>
  </si>
  <si>
    <t>0960107</t>
  </si>
  <si>
    <t>Pärnu-Jaagupi Põhikool (koolitoit)</t>
  </si>
  <si>
    <t>0960108</t>
  </si>
  <si>
    <t>Vändra Gümnaasium (koolitoit)</t>
  </si>
  <si>
    <t>0960201</t>
  </si>
  <si>
    <t>Vändra Õpilaskodu</t>
  </si>
  <si>
    <t>09609</t>
  </si>
  <si>
    <t>Muud hariduse abiteenused</t>
  </si>
  <si>
    <t>41</t>
  </si>
  <si>
    <t>1012001</t>
  </si>
  <si>
    <t>Vihtra Päevakeskus</t>
  </si>
  <si>
    <t>1012002</t>
  </si>
  <si>
    <t>10121</t>
  </si>
  <si>
    <t>Muu puuetega inimeste sotsiaalne kaitse</t>
  </si>
  <si>
    <t>1020001</t>
  </si>
  <si>
    <t>Tootsi Hooldekodu</t>
  </si>
  <si>
    <t>1020002</t>
  </si>
  <si>
    <t>Vändra Alevi Hoolekandekeskus</t>
  </si>
  <si>
    <t>1020003</t>
  </si>
  <si>
    <t>Muud hooldekodud, tellitud teenus</t>
  </si>
  <si>
    <t>10400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</si>
  <si>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</si>
  <si>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</si>
  <si>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</si>
  <si>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</si>
  <si>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</si>
  <si>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</si>
  <si>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10900</t>
  </si>
  <si>
    <t>Muu sotsiaalne kaitse, sh sotsiaalse kaitse haldus</t>
  </si>
  <si>
    <t>PÕHITEGEVUSE KULUD</t>
  </si>
  <si>
    <t>01700</t>
  </si>
  <si>
    <t>Valitsussektori võla teenindamine</t>
  </si>
  <si>
    <t>06300</t>
  </si>
  <si>
    <t>Veevarustus</t>
  </si>
  <si>
    <t>066054</t>
  </si>
  <si>
    <t>Kriisivalmidus</t>
  </si>
  <si>
    <t>LIKVIIDSETE VARADE MUUTUS</t>
  </si>
  <si>
    <t>NÕUETE-KOHUSTUSTE MUUTUS</t>
  </si>
  <si>
    <t>Nimetus</t>
  </si>
  <si>
    <t>Eelarve  täitmine seisuga 30.09.2023</t>
  </si>
  <si>
    <t>65</t>
  </si>
  <si>
    <t>15</t>
  </si>
  <si>
    <t>20</t>
  </si>
  <si>
    <t>25</t>
  </si>
  <si>
    <t>PIKAAJALISED KOHUSTISED</t>
  </si>
  <si>
    <t>10</t>
  </si>
  <si>
    <t>Vändra Alevi Sotsiaalmaja</t>
  </si>
  <si>
    <t xml:space="preserve">Vändra Alevi Sotsiaalmaja </t>
  </si>
  <si>
    <t xml:space="preserve">Asendus- ja järelhooldus </t>
  </si>
  <si>
    <t>INVESTEERIMIS-TEGEVUSE KULUD</t>
  </si>
  <si>
    <t>FINANTSEERIMIS-TEGEVUS</t>
  </si>
  <si>
    <t>Lühiajalised kohustised</t>
  </si>
  <si>
    <t>Käibevara</t>
  </si>
  <si>
    <t>Majandamiskulud</t>
  </si>
  <si>
    <t>Muud tegevuskulud</t>
  </si>
  <si>
    <t>Muud toetused</t>
  </si>
  <si>
    <t>Tööjõukulud</t>
  </si>
  <si>
    <t>Sotsiaaltoetused</t>
  </si>
  <si>
    <t>Põhivara</t>
  </si>
  <si>
    <t>INVESTEERIMIS-TEGEVUSE TULUD</t>
  </si>
  <si>
    <t>Finantstulud ja -kulud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</si>
</sst>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  <family val="1"/>
    </font>
    <font>
      <sz val="11"/>
      <name val="Arial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8"/>
      <name val="Arial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9" fontId="2" fillId="2" borderId="0" xfId="2" applyFont="1" applyFill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2" fillId="2" borderId="0" xfId="0" applyFont="1" applyFill="1"/>
    <xf numFmtId="0" fontId="2" fillId="0" borderId="1" xfId="0" applyFont="1" applyBorder="1"/>
    <xf numFmtId="9" fontId="2" fillId="2" borderId="1" xfId="2" applyFont="1" applyFill="1" applyBorder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9" fontId="2" fillId="2" borderId="1" xfId="2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9" fontId="2" fillId="3" borderId="1" xfId="2" applyFont="1" applyFill="1" applyBorder="1"/>
    <xf numFmtId="0" fontId="3" fillId="2" borderId="0" xfId="0" applyFont="1" applyFill="1"/>
    <xf numFmtId="3" fontId="2" fillId="0" borderId="1" xfId="1" applyNumberFormat="1" applyFont="1" applyBorder="1"/>
    <xf numFmtId="3" fontId="6" fillId="0" borderId="1" xfId="0" applyNumberFormat="1" applyFont="1" applyBorder="1"/>
    <xf numFmtId="3" fontId="6" fillId="0" borderId="1" xfId="0" applyNumberFormat="1" applyFont="1" applyBorder="1" applyAlignment="1">
      <alignment wrapText="1"/>
    </xf>
    <xf numFmtId="9" fontId="6" fillId="2" borderId="1" xfId="2" applyFont="1" applyFill="1" applyBorder="1"/>
    <xf numFmtId="9" fontId="3" fillId="4" borderId="1" xfId="2" applyFont="1" applyFill="1" applyBorder="1"/>
    <xf numFmtId="0" fontId="7" fillId="0" borderId="1" xfId="0" applyFont="1" applyBorder="1"/>
    <xf numFmtId="3" fontId="7" fillId="0" borderId="1" xfId="0" applyNumberFormat="1" applyFont="1" applyBorder="1"/>
    <xf numFmtId="0" fontId="8" fillId="4" borderId="1" xfId="0" applyFont="1" applyFill="1" applyBorder="1"/>
    <xf numFmtId="3" fontId="8" fillId="4" borderId="1" xfId="0" applyNumberFormat="1" applyFont="1" applyFill="1" applyBorder="1"/>
    <xf numFmtId="0" fontId="3" fillId="4" borderId="1" xfId="0" applyFont="1" applyFill="1" applyBorder="1"/>
    <xf numFmtId="3" fontId="3" fillId="4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3" fontId="7" fillId="3" borderId="1" xfId="0" applyNumberFormat="1" applyFont="1" applyFill="1" applyBorder="1"/>
    <xf numFmtId="0" fontId="7" fillId="2" borderId="1" xfId="0" applyFont="1" applyFill="1" applyBorder="1"/>
    <xf numFmtId="3" fontId="7" fillId="2" borderId="1" xfId="0" applyNumberFormat="1" applyFont="1" applyFill="1" applyBorder="1"/>
    <xf numFmtId="0" fontId="3" fillId="4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3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3" fontId="2" fillId="0" borderId="0" xfId="0" applyNumberFormat="1" applyFont="1"/>
    <xf numFmtId="9" fontId="2" fillId="4" borderId="1" xfId="2" applyFont="1" applyFill="1" applyBorder="1"/>
    <xf numFmtId="3" fontId="3" fillId="4" borderId="0" xfId="0" applyNumberFormat="1" applyFont="1" applyFill="1"/>
  </cellXfs>
  <cellStyles count="3">
    <cellStyle name="Normaallaad" xfId="0" builtinId="0"/>
    <cellStyle name="Normal" xfId="1" xr:uid="{00000000-0005-0000-0000-000000000000}"/>
    <cellStyle name="Prot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0"/>
  <sheetViews>
    <sheetView tabSelected="1" showOutlineSymbols="0" showWhiteSpace="0" workbookViewId="0">
      <pane ySplit="1" topLeftCell="A2" activePane="bottomLeft" state="frozenSplit"/>
      <selection pane="bottomLeft" activeCell="F10" sqref="F10"/>
    </sheetView>
  </sheetViews>
  <sheetFormatPr defaultColWidth="9" defaultRowHeight="15.75" x14ac:dyDescent="0.25"/>
  <cols>
    <col min="1" max="1" width="7.875" style="1" bestFit="1" customWidth="1"/>
    <col min="2" max="2" width="22.5" style="11" customWidth="1"/>
    <col min="3" max="3" width="11" style="1" bestFit="1" customWidth="1"/>
    <col min="4" max="4" width="18.75" style="11" customWidth="1"/>
    <col min="5" max="5" width="9" style="2"/>
    <col min="6" max="6" width="9.875" style="1" bestFit="1" customWidth="1"/>
    <col min="7" max="16384" width="9" style="1"/>
  </cols>
  <sheetData>
    <row r="1" spans="1:7" s="15" customFormat="1" ht="31.5" x14ac:dyDescent="0.25">
      <c r="A1" s="12" t="s">
        <v>0</v>
      </c>
      <c r="B1" s="13" t="s">
        <v>176</v>
      </c>
      <c r="C1" s="12" t="s">
        <v>13</v>
      </c>
      <c r="D1" s="13" t="s">
        <v>177</v>
      </c>
      <c r="E1" s="14"/>
    </row>
    <row r="2" spans="1:7" s="3" customFormat="1" ht="31.5" x14ac:dyDescent="0.25">
      <c r="A2" s="27" t="s">
        <v>0</v>
      </c>
      <c r="B2" s="33" t="s">
        <v>8</v>
      </c>
      <c r="C2" s="28">
        <f>C3+C7+C8+C9</f>
        <v>17499885.84</v>
      </c>
      <c r="D2" s="28">
        <f>D3+D7+D8+D9</f>
        <v>13185900.610000001</v>
      </c>
      <c r="E2" s="22">
        <f>D2/C2</f>
        <v>0.75348495016239492</v>
      </c>
    </row>
    <row r="3" spans="1:7" ht="31.5" x14ac:dyDescent="0.25">
      <c r="A3" s="7" t="s">
        <v>1</v>
      </c>
      <c r="B3" s="34" t="s">
        <v>9</v>
      </c>
      <c r="C3" s="9">
        <v>8107000</v>
      </c>
      <c r="D3" s="10">
        <f>SUM(D4:D6)</f>
        <v>6032244</v>
      </c>
      <c r="E3" s="8">
        <f t="shared" ref="E3:E64" si="0">D3/C3</f>
        <v>0.74407845072159862</v>
      </c>
    </row>
    <row r="4" spans="1:7" ht="31.5" x14ac:dyDescent="0.25">
      <c r="A4" s="7"/>
      <c r="B4" s="35" t="s">
        <v>5</v>
      </c>
      <c r="C4" s="19">
        <v>7805000</v>
      </c>
      <c r="D4" s="20">
        <v>5854848</v>
      </c>
      <c r="E4" s="21">
        <f t="shared" si="0"/>
        <v>0.75014067905188986</v>
      </c>
    </row>
    <row r="5" spans="1:7" x14ac:dyDescent="0.25">
      <c r="A5" s="7"/>
      <c r="B5" s="35" t="s">
        <v>6</v>
      </c>
      <c r="C5" s="19">
        <v>300000</v>
      </c>
      <c r="D5" s="20">
        <v>177221</v>
      </c>
      <c r="E5" s="21">
        <f t="shared" si="0"/>
        <v>0.59073666666666669</v>
      </c>
    </row>
    <row r="6" spans="1:7" x14ac:dyDescent="0.25">
      <c r="A6" s="7"/>
      <c r="B6" s="35" t="s">
        <v>7</v>
      </c>
      <c r="C6" s="19">
        <v>2000</v>
      </c>
      <c r="D6" s="20">
        <v>175</v>
      </c>
      <c r="E6" s="21">
        <f t="shared" si="0"/>
        <v>8.7499999999999994E-2</v>
      </c>
    </row>
    <row r="7" spans="1:7" x14ac:dyDescent="0.25">
      <c r="A7" s="7" t="s">
        <v>2</v>
      </c>
      <c r="B7" s="34" t="s">
        <v>10</v>
      </c>
      <c r="C7" s="18">
        <v>2564951</v>
      </c>
      <c r="D7" s="18">
        <v>1790449.2</v>
      </c>
      <c r="E7" s="8">
        <f t="shared" si="0"/>
        <v>0.6980442121506415</v>
      </c>
    </row>
    <row r="8" spans="1:7" x14ac:dyDescent="0.25">
      <c r="A8" s="7" t="s">
        <v>3</v>
      </c>
      <c r="B8" s="34" t="s">
        <v>11</v>
      </c>
      <c r="C8" s="18">
        <v>6501934.8399999999</v>
      </c>
      <c r="D8" s="18">
        <v>5147201.78</v>
      </c>
      <c r="E8" s="8">
        <f t="shared" si="0"/>
        <v>0.7916415508095126</v>
      </c>
    </row>
    <row r="9" spans="1:7" x14ac:dyDescent="0.25">
      <c r="A9" s="7" t="s">
        <v>4</v>
      </c>
      <c r="B9" s="34" t="s">
        <v>12</v>
      </c>
      <c r="C9" s="18">
        <v>326000</v>
      </c>
      <c r="D9" s="18">
        <v>216005.63</v>
      </c>
      <c r="E9" s="8">
        <f t="shared" si="0"/>
        <v>0.66259395705521473</v>
      </c>
    </row>
    <row r="10" spans="1:7" s="3" customFormat="1" ht="31.5" x14ac:dyDescent="0.25">
      <c r="A10" s="25" t="s">
        <v>0</v>
      </c>
      <c r="B10" s="33" t="s">
        <v>167</v>
      </c>
      <c r="C10" s="26">
        <v>17433598.84</v>
      </c>
      <c r="D10" s="26">
        <v>12188996.26</v>
      </c>
      <c r="E10" s="22">
        <f t="shared" si="0"/>
        <v>0.69916695754368985</v>
      </c>
      <c r="F10" s="4"/>
      <c r="G10" s="4"/>
    </row>
    <row r="11" spans="1:7" x14ac:dyDescent="0.25">
      <c r="A11" s="29" t="s">
        <v>14</v>
      </c>
      <c r="B11" s="36" t="s">
        <v>15</v>
      </c>
      <c r="C11" s="30">
        <v>111429</v>
      </c>
      <c r="D11" s="30">
        <v>78695.56</v>
      </c>
      <c r="E11" s="16">
        <f t="shared" si="0"/>
        <v>0.70623948882247889</v>
      </c>
    </row>
    <row r="12" spans="1:7" x14ac:dyDescent="0.25">
      <c r="A12" s="23" t="s">
        <v>16</v>
      </c>
      <c r="B12" s="37" t="s">
        <v>194</v>
      </c>
      <c r="C12" s="24">
        <v>97198</v>
      </c>
      <c r="D12" s="24">
        <v>68744.350000000006</v>
      </c>
      <c r="E12" s="8">
        <f t="shared" si="0"/>
        <v>0.70726095187143778</v>
      </c>
    </row>
    <row r="13" spans="1:7" x14ac:dyDescent="0.25">
      <c r="A13" s="23" t="s">
        <v>17</v>
      </c>
      <c r="B13" s="37" t="s">
        <v>191</v>
      </c>
      <c r="C13" s="24">
        <v>14231</v>
      </c>
      <c r="D13" s="24">
        <v>9951.2099999999991</v>
      </c>
      <c r="E13" s="8">
        <f t="shared" si="0"/>
        <v>0.69926287681821375</v>
      </c>
    </row>
    <row r="14" spans="1:7" x14ac:dyDescent="0.25">
      <c r="A14" s="29" t="s">
        <v>18</v>
      </c>
      <c r="B14" s="36" t="s">
        <v>19</v>
      </c>
      <c r="C14" s="30">
        <v>1470974</v>
      </c>
      <c r="D14" s="30">
        <v>1040213.54</v>
      </c>
      <c r="E14" s="16">
        <f t="shared" si="0"/>
        <v>0.7071597050661671</v>
      </c>
    </row>
    <row r="15" spans="1:7" x14ac:dyDescent="0.25">
      <c r="A15" s="23" t="s">
        <v>16</v>
      </c>
      <c r="B15" s="37" t="s">
        <v>194</v>
      </c>
      <c r="C15" s="24">
        <v>1204594</v>
      </c>
      <c r="D15" s="24">
        <v>862074.5</v>
      </c>
      <c r="E15" s="8">
        <f t="shared" si="0"/>
        <v>0.7156556482931179</v>
      </c>
    </row>
    <row r="16" spans="1:7" x14ac:dyDescent="0.25">
      <c r="A16" s="23" t="s">
        <v>17</v>
      </c>
      <c r="B16" s="37" t="s">
        <v>191</v>
      </c>
      <c r="C16" s="24">
        <v>266380</v>
      </c>
      <c r="D16" s="24">
        <v>178139.04</v>
      </c>
      <c r="E16" s="8">
        <f t="shared" si="0"/>
        <v>0.66874029581800443</v>
      </c>
    </row>
    <row r="17" spans="1:5" s="5" customFormat="1" ht="30" x14ac:dyDescent="0.25">
      <c r="A17" s="29" t="s">
        <v>21</v>
      </c>
      <c r="B17" s="36" t="s">
        <v>22</v>
      </c>
      <c r="C17" s="30">
        <v>68758</v>
      </c>
      <c r="D17" s="30">
        <v>0</v>
      </c>
      <c r="E17" s="16">
        <f t="shared" si="0"/>
        <v>0</v>
      </c>
    </row>
    <row r="18" spans="1:5" s="5" customFormat="1" x14ac:dyDescent="0.25">
      <c r="A18" s="23" t="s">
        <v>20</v>
      </c>
      <c r="B18" s="37" t="s">
        <v>192</v>
      </c>
      <c r="C18" s="24">
        <v>68758</v>
      </c>
      <c r="D18" s="24">
        <v>0</v>
      </c>
      <c r="E18" s="8">
        <f t="shared" si="0"/>
        <v>0</v>
      </c>
    </row>
    <row r="19" spans="1:5" x14ac:dyDescent="0.25">
      <c r="A19" s="29" t="s">
        <v>23</v>
      </c>
      <c r="B19" s="36" t="s">
        <v>24</v>
      </c>
      <c r="C19" s="30">
        <v>260070.92</v>
      </c>
      <c r="D19" s="30">
        <v>196473.45</v>
      </c>
      <c r="E19" s="16">
        <f t="shared" si="0"/>
        <v>0.75546104885544296</v>
      </c>
    </row>
    <row r="20" spans="1:5" x14ac:dyDescent="0.25">
      <c r="A20" s="23" t="s">
        <v>25</v>
      </c>
      <c r="B20" s="37" t="s">
        <v>193</v>
      </c>
      <c r="C20" s="24">
        <v>149806</v>
      </c>
      <c r="D20" s="24">
        <v>126607.5</v>
      </c>
      <c r="E20" s="8">
        <f t="shared" si="0"/>
        <v>0.84514305168017301</v>
      </c>
    </row>
    <row r="21" spans="1:5" x14ac:dyDescent="0.25">
      <c r="A21" s="23" t="s">
        <v>17</v>
      </c>
      <c r="B21" s="37" t="s">
        <v>191</v>
      </c>
      <c r="C21" s="24">
        <v>108264.92</v>
      </c>
      <c r="D21" s="24">
        <v>69140.95</v>
      </c>
      <c r="E21" s="8">
        <f t="shared" si="0"/>
        <v>0.63862745199460724</v>
      </c>
    </row>
    <row r="22" spans="1:5" x14ac:dyDescent="0.25">
      <c r="A22" s="23" t="s">
        <v>20</v>
      </c>
      <c r="B22" s="37" t="s">
        <v>192</v>
      </c>
      <c r="C22" s="24">
        <v>2000</v>
      </c>
      <c r="D22" s="24">
        <v>725</v>
      </c>
      <c r="E22" s="8">
        <f t="shared" si="0"/>
        <v>0.36249999999999999</v>
      </c>
    </row>
    <row r="23" spans="1:5" s="5" customFormat="1" ht="30" x14ac:dyDescent="0.25">
      <c r="A23" s="29" t="s">
        <v>26</v>
      </c>
      <c r="B23" s="36" t="s">
        <v>27</v>
      </c>
      <c r="C23" s="30">
        <v>21250</v>
      </c>
      <c r="D23" s="30">
        <v>21249.99</v>
      </c>
      <c r="E23" s="16">
        <f t="shared" si="0"/>
        <v>0.99999952941176473</v>
      </c>
    </row>
    <row r="24" spans="1:5" s="5" customFormat="1" x14ac:dyDescent="0.25">
      <c r="A24" s="23" t="s">
        <v>16</v>
      </c>
      <c r="B24" s="37" t="s">
        <v>194</v>
      </c>
      <c r="C24" s="24">
        <v>19732</v>
      </c>
      <c r="D24" s="24">
        <v>19731.509999999998</v>
      </c>
      <c r="E24" s="8">
        <f t="shared" si="0"/>
        <v>0.99997516724102975</v>
      </c>
    </row>
    <row r="25" spans="1:5" s="5" customFormat="1" x14ac:dyDescent="0.25">
      <c r="A25" s="23" t="s">
        <v>17</v>
      </c>
      <c r="B25" s="37" t="s">
        <v>191</v>
      </c>
      <c r="C25" s="24">
        <v>1518</v>
      </c>
      <c r="D25" s="24">
        <v>1518.48</v>
      </c>
      <c r="E25" s="8">
        <f t="shared" si="0"/>
        <v>1.0003162055335968</v>
      </c>
    </row>
    <row r="26" spans="1:5" x14ac:dyDescent="0.25">
      <c r="A26" s="29" t="s">
        <v>28</v>
      </c>
      <c r="B26" s="36" t="s">
        <v>29</v>
      </c>
      <c r="C26" s="30">
        <v>222324</v>
      </c>
      <c r="D26" s="30">
        <v>205796.19</v>
      </c>
      <c r="E26" s="16">
        <f t="shared" si="0"/>
        <v>0.92565890322232414</v>
      </c>
    </row>
    <row r="27" spans="1:5" x14ac:dyDescent="0.25">
      <c r="A27" s="23" t="s">
        <v>17</v>
      </c>
      <c r="B27" s="37" t="s">
        <v>191</v>
      </c>
      <c r="C27" s="24">
        <v>222324</v>
      </c>
      <c r="D27" s="24">
        <v>205796.19</v>
      </c>
      <c r="E27" s="8">
        <f t="shared" si="0"/>
        <v>0.92565890322232414</v>
      </c>
    </row>
    <row r="28" spans="1:5" x14ac:dyDescent="0.25">
      <c r="A28" s="29" t="s">
        <v>30</v>
      </c>
      <c r="B28" s="36" t="s">
        <v>31</v>
      </c>
      <c r="C28" s="30">
        <v>125731</v>
      </c>
      <c r="D28" s="30">
        <v>94202.59</v>
      </c>
      <c r="E28" s="16">
        <f t="shared" si="0"/>
        <v>0.74923916933771306</v>
      </c>
    </row>
    <row r="29" spans="1:5" x14ac:dyDescent="0.25">
      <c r="A29" s="23" t="s">
        <v>25</v>
      </c>
      <c r="B29" s="37" t="s">
        <v>193</v>
      </c>
      <c r="C29" s="24">
        <v>96000</v>
      </c>
      <c r="D29" s="24">
        <v>72640.87</v>
      </c>
      <c r="E29" s="8">
        <f t="shared" si="0"/>
        <v>0.75667572916666659</v>
      </c>
    </row>
    <row r="30" spans="1:5" x14ac:dyDescent="0.25">
      <c r="A30" s="23" t="s">
        <v>16</v>
      </c>
      <c r="B30" s="37" t="s">
        <v>194</v>
      </c>
      <c r="C30" s="24">
        <v>11241</v>
      </c>
      <c r="D30" s="24">
        <v>7283.39</v>
      </c>
      <c r="E30" s="8">
        <f t="shared" si="0"/>
        <v>0.647930789075705</v>
      </c>
    </row>
    <row r="31" spans="1:5" x14ac:dyDescent="0.25">
      <c r="A31" s="23" t="s">
        <v>17</v>
      </c>
      <c r="B31" s="37" t="s">
        <v>191</v>
      </c>
      <c r="C31" s="24">
        <v>18490</v>
      </c>
      <c r="D31" s="24">
        <v>14278.33</v>
      </c>
      <c r="E31" s="8">
        <f t="shared" si="0"/>
        <v>0.77221903731746888</v>
      </c>
    </row>
    <row r="32" spans="1:5" ht="30" x14ac:dyDescent="0.25">
      <c r="A32" s="29" t="s">
        <v>32</v>
      </c>
      <c r="B32" s="36" t="s">
        <v>33</v>
      </c>
      <c r="C32" s="30">
        <v>22240</v>
      </c>
      <c r="D32" s="30">
        <v>2760</v>
      </c>
      <c r="E32" s="16">
        <f t="shared" si="0"/>
        <v>0.12410071942446044</v>
      </c>
    </row>
    <row r="33" spans="1:5" x14ac:dyDescent="0.25">
      <c r="A33" s="23" t="s">
        <v>17</v>
      </c>
      <c r="B33" s="37" t="s">
        <v>191</v>
      </c>
      <c r="C33" s="24">
        <v>22240</v>
      </c>
      <c r="D33" s="24">
        <v>2760</v>
      </c>
      <c r="E33" s="8">
        <f t="shared" si="0"/>
        <v>0.12410071942446044</v>
      </c>
    </row>
    <row r="34" spans="1:5" x14ac:dyDescent="0.25">
      <c r="A34" s="29" t="s">
        <v>34</v>
      </c>
      <c r="B34" s="36" t="s">
        <v>35</v>
      </c>
      <c r="C34" s="30">
        <v>99931.77</v>
      </c>
      <c r="D34" s="30">
        <v>84956.78</v>
      </c>
      <c r="E34" s="16">
        <f t="shared" si="0"/>
        <v>0.85014785588206832</v>
      </c>
    </row>
    <row r="35" spans="1:5" x14ac:dyDescent="0.25">
      <c r="A35" s="23" t="s">
        <v>25</v>
      </c>
      <c r="B35" s="37" t="s">
        <v>193</v>
      </c>
      <c r="C35" s="24">
        <v>9710</v>
      </c>
      <c r="D35" s="24">
        <v>7138.8</v>
      </c>
      <c r="E35" s="8">
        <f t="shared" si="0"/>
        <v>0.73520082389289398</v>
      </c>
    </row>
    <row r="36" spans="1:5" x14ac:dyDescent="0.25">
      <c r="A36" s="23" t="s">
        <v>17</v>
      </c>
      <c r="B36" s="37" t="s">
        <v>191</v>
      </c>
      <c r="C36" s="24">
        <v>90221.77</v>
      </c>
      <c r="D36" s="24">
        <v>77817.98</v>
      </c>
      <c r="E36" s="8">
        <f t="shared" si="0"/>
        <v>0.8625188798667992</v>
      </c>
    </row>
    <row r="37" spans="1:5" x14ac:dyDescent="0.25">
      <c r="A37" s="29" t="s">
        <v>36</v>
      </c>
      <c r="B37" s="36" t="s">
        <v>37</v>
      </c>
      <c r="C37" s="30">
        <v>106100</v>
      </c>
      <c r="D37" s="30">
        <v>78944.61</v>
      </c>
      <c r="E37" s="16">
        <f t="shared" si="0"/>
        <v>0.74405852968897268</v>
      </c>
    </row>
    <row r="38" spans="1:5" x14ac:dyDescent="0.25">
      <c r="A38" s="23" t="s">
        <v>17</v>
      </c>
      <c r="B38" s="37" t="s">
        <v>191</v>
      </c>
      <c r="C38" s="24">
        <v>106100</v>
      </c>
      <c r="D38" s="24">
        <v>78944.61</v>
      </c>
      <c r="E38" s="8">
        <f t="shared" si="0"/>
        <v>0.74405852968897268</v>
      </c>
    </row>
    <row r="39" spans="1:5" ht="30" x14ac:dyDescent="0.25">
      <c r="A39" s="29" t="s">
        <v>38</v>
      </c>
      <c r="B39" s="36" t="s">
        <v>39</v>
      </c>
      <c r="C39" s="30">
        <v>111724</v>
      </c>
      <c r="D39" s="30">
        <v>69590.820000000007</v>
      </c>
      <c r="E39" s="16">
        <f t="shared" si="0"/>
        <v>0.62288156528588312</v>
      </c>
    </row>
    <row r="40" spans="1:5" x14ac:dyDescent="0.25">
      <c r="A40" s="23" t="s">
        <v>17</v>
      </c>
      <c r="B40" s="37" t="s">
        <v>191</v>
      </c>
      <c r="C40" s="24">
        <v>111724</v>
      </c>
      <c r="D40" s="24">
        <v>69590.820000000007</v>
      </c>
      <c r="E40" s="8">
        <f t="shared" si="0"/>
        <v>0.62288156528588312</v>
      </c>
    </row>
    <row r="41" spans="1:5" x14ac:dyDescent="0.25">
      <c r="A41" s="29" t="s">
        <v>40</v>
      </c>
      <c r="B41" s="36" t="s">
        <v>41</v>
      </c>
      <c r="C41" s="30">
        <v>118574</v>
      </c>
      <c r="D41" s="30">
        <v>89116.6</v>
      </c>
      <c r="E41" s="16">
        <f t="shared" si="0"/>
        <v>0.75156948403528601</v>
      </c>
    </row>
    <row r="42" spans="1:5" x14ac:dyDescent="0.25">
      <c r="A42" s="23" t="s">
        <v>17</v>
      </c>
      <c r="B42" s="37" t="s">
        <v>191</v>
      </c>
      <c r="C42" s="24">
        <v>118574</v>
      </c>
      <c r="D42" s="24">
        <v>89116.6</v>
      </c>
      <c r="E42" s="8">
        <f t="shared" si="0"/>
        <v>0.75156948403528601</v>
      </c>
    </row>
    <row r="43" spans="1:5" ht="45" x14ac:dyDescent="0.25">
      <c r="A43" s="29" t="s">
        <v>42</v>
      </c>
      <c r="B43" s="36" t="s">
        <v>43</v>
      </c>
      <c r="C43" s="30">
        <v>56060</v>
      </c>
      <c r="D43" s="30">
        <v>33049.339999999997</v>
      </c>
      <c r="E43" s="16">
        <f t="shared" si="0"/>
        <v>0.58953514092044235</v>
      </c>
    </row>
    <row r="44" spans="1:5" x14ac:dyDescent="0.25">
      <c r="A44" s="23" t="s">
        <v>16</v>
      </c>
      <c r="B44" s="37" t="s">
        <v>194</v>
      </c>
      <c r="C44" s="24">
        <v>56060</v>
      </c>
      <c r="D44" s="24">
        <v>33049.339999999997</v>
      </c>
      <c r="E44" s="8">
        <f t="shared" si="0"/>
        <v>0.58953514092044235</v>
      </c>
    </row>
    <row r="45" spans="1:5" ht="30" x14ac:dyDescent="0.25">
      <c r="A45" s="29" t="s">
        <v>44</v>
      </c>
      <c r="B45" s="36" t="s">
        <v>45</v>
      </c>
      <c r="C45" s="30">
        <v>9295</v>
      </c>
      <c r="D45" s="30">
        <v>8383.6299999999992</v>
      </c>
      <c r="E45" s="16">
        <f t="shared" si="0"/>
        <v>0.90195051102743407</v>
      </c>
    </row>
    <row r="46" spans="1:5" s="6" customFormat="1" x14ac:dyDescent="0.25">
      <c r="A46" s="23" t="s">
        <v>17</v>
      </c>
      <c r="B46" s="37" t="s">
        <v>191</v>
      </c>
      <c r="C46" s="24">
        <v>9295</v>
      </c>
      <c r="D46" s="24">
        <v>8383.6299999999992</v>
      </c>
      <c r="E46" s="8">
        <f t="shared" si="0"/>
        <v>0.90195051102743407</v>
      </c>
    </row>
    <row r="47" spans="1:5" s="6" customFormat="1" x14ac:dyDescent="0.25">
      <c r="A47" s="29" t="s">
        <v>46</v>
      </c>
      <c r="B47" s="36" t="s">
        <v>47</v>
      </c>
      <c r="C47" s="30">
        <v>3000</v>
      </c>
      <c r="D47" s="30">
        <v>2039.15</v>
      </c>
      <c r="E47" s="16">
        <f t="shared" si="0"/>
        <v>0.67971666666666675</v>
      </c>
    </row>
    <row r="48" spans="1:5" s="6" customFormat="1" x14ac:dyDescent="0.25">
      <c r="A48" s="23" t="s">
        <v>17</v>
      </c>
      <c r="B48" s="37" t="s">
        <v>191</v>
      </c>
      <c r="C48" s="24">
        <v>3000</v>
      </c>
      <c r="D48" s="24">
        <v>2039.15</v>
      </c>
      <c r="E48" s="8">
        <f t="shared" si="0"/>
        <v>0.67971666666666675</v>
      </c>
    </row>
    <row r="49" spans="1:5" s="6" customFormat="1" ht="30" x14ac:dyDescent="0.25">
      <c r="A49" s="29" t="s">
        <v>48</v>
      </c>
      <c r="B49" s="36" t="s">
        <v>49</v>
      </c>
      <c r="C49" s="30">
        <v>11641</v>
      </c>
      <c r="D49" s="30">
        <v>12018</v>
      </c>
      <c r="E49" s="16">
        <f t="shared" si="0"/>
        <v>1.0323855338888412</v>
      </c>
    </row>
    <row r="50" spans="1:5" s="6" customFormat="1" x14ac:dyDescent="0.25">
      <c r="A50" s="23" t="s">
        <v>17</v>
      </c>
      <c r="B50" s="37" t="s">
        <v>191</v>
      </c>
      <c r="C50" s="24">
        <v>11641</v>
      </c>
      <c r="D50" s="24">
        <v>12018</v>
      </c>
      <c r="E50" s="8">
        <f t="shared" si="0"/>
        <v>1.0323855338888412</v>
      </c>
    </row>
    <row r="51" spans="1:5" s="6" customFormat="1" ht="30" x14ac:dyDescent="0.25">
      <c r="A51" s="29" t="s">
        <v>50</v>
      </c>
      <c r="B51" s="36" t="s">
        <v>51</v>
      </c>
      <c r="C51" s="30">
        <v>12156</v>
      </c>
      <c r="D51" s="30">
        <v>10634.61</v>
      </c>
      <c r="E51" s="16">
        <f t="shared" si="0"/>
        <v>0.87484452122408696</v>
      </c>
    </row>
    <row r="52" spans="1:5" s="6" customFormat="1" x14ac:dyDescent="0.25">
      <c r="A52" s="23" t="s">
        <v>17</v>
      </c>
      <c r="B52" s="37" t="s">
        <v>191</v>
      </c>
      <c r="C52" s="24">
        <v>12156</v>
      </c>
      <c r="D52" s="24">
        <v>10634.61</v>
      </c>
      <c r="E52" s="8">
        <f t="shared" si="0"/>
        <v>0.87484452122408696</v>
      </c>
    </row>
    <row r="53" spans="1:5" s="6" customFormat="1" ht="30" x14ac:dyDescent="0.25">
      <c r="A53" s="29" t="s">
        <v>52</v>
      </c>
      <c r="B53" s="36" t="s">
        <v>53</v>
      </c>
      <c r="C53" s="30">
        <v>18540</v>
      </c>
      <c r="D53" s="30">
        <v>12540</v>
      </c>
      <c r="E53" s="16">
        <f t="shared" si="0"/>
        <v>0.6763754045307443</v>
      </c>
    </row>
    <row r="54" spans="1:5" s="6" customFormat="1" x14ac:dyDescent="0.25">
      <c r="A54" s="23" t="s">
        <v>25</v>
      </c>
      <c r="B54" s="37" t="s">
        <v>193</v>
      </c>
      <c r="C54" s="24">
        <v>12000</v>
      </c>
      <c r="D54" s="24">
        <v>12000</v>
      </c>
      <c r="E54" s="8">
        <f t="shared" si="0"/>
        <v>1</v>
      </c>
    </row>
    <row r="55" spans="1:5" x14ac:dyDescent="0.25">
      <c r="A55" s="23" t="s">
        <v>17</v>
      </c>
      <c r="B55" s="37" t="s">
        <v>191</v>
      </c>
      <c r="C55" s="24">
        <v>6540</v>
      </c>
      <c r="D55" s="24">
        <v>540</v>
      </c>
      <c r="E55" s="8">
        <f t="shared" si="0"/>
        <v>8.2568807339449546E-2</v>
      </c>
    </row>
    <row r="56" spans="1:5" x14ac:dyDescent="0.25">
      <c r="A56" s="29" t="s">
        <v>54</v>
      </c>
      <c r="B56" s="36" t="s">
        <v>55</v>
      </c>
      <c r="C56" s="30">
        <v>178416</v>
      </c>
      <c r="D56" s="30">
        <v>135101.16</v>
      </c>
      <c r="E56" s="16">
        <f t="shared" si="0"/>
        <v>0.75722558514931393</v>
      </c>
    </row>
    <row r="57" spans="1:5" x14ac:dyDescent="0.25">
      <c r="A57" s="23" t="s">
        <v>16</v>
      </c>
      <c r="B57" s="37" t="s">
        <v>194</v>
      </c>
      <c r="C57" s="24">
        <v>95827</v>
      </c>
      <c r="D57" s="24">
        <v>71281.48</v>
      </c>
      <c r="E57" s="8">
        <f t="shared" si="0"/>
        <v>0.74385590699907123</v>
      </c>
    </row>
    <row r="58" spans="1:5" x14ac:dyDescent="0.25">
      <c r="A58" s="23" t="s">
        <v>17</v>
      </c>
      <c r="B58" s="37" t="s">
        <v>191</v>
      </c>
      <c r="C58" s="24">
        <v>82589</v>
      </c>
      <c r="D58" s="24">
        <v>63819.68</v>
      </c>
      <c r="E58" s="8">
        <f t="shared" si="0"/>
        <v>0.77273825812154162</v>
      </c>
    </row>
    <row r="59" spans="1:5" ht="30" x14ac:dyDescent="0.25">
      <c r="A59" s="29" t="s">
        <v>56</v>
      </c>
      <c r="B59" s="36" t="s">
        <v>57</v>
      </c>
      <c r="C59" s="30">
        <v>166538</v>
      </c>
      <c r="D59" s="30">
        <v>126220.36</v>
      </c>
      <c r="E59" s="16">
        <f t="shared" si="0"/>
        <v>0.75790726440812306</v>
      </c>
    </row>
    <row r="60" spans="1:5" x14ac:dyDescent="0.25">
      <c r="A60" s="23" t="s">
        <v>16</v>
      </c>
      <c r="B60" s="37" t="s">
        <v>194</v>
      </c>
      <c r="C60" s="24">
        <v>77068</v>
      </c>
      <c r="D60" s="24">
        <v>55858.38</v>
      </c>
      <c r="E60" s="8">
        <f t="shared" si="0"/>
        <v>0.72479342917942591</v>
      </c>
    </row>
    <row r="61" spans="1:5" x14ac:dyDescent="0.25">
      <c r="A61" s="23" t="s">
        <v>17</v>
      </c>
      <c r="B61" s="37" t="s">
        <v>191</v>
      </c>
      <c r="C61" s="24">
        <v>89470</v>
      </c>
      <c r="D61" s="24">
        <v>70361.98</v>
      </c>
      <c r="E61" s="8">
        <f t="shared" si="0"/>
        <v>0.78643098245221854</v>
      </c>
    </row>
    <row r="62" spans="1:5" ht="30" x14ac:dyDescent="0.25">
      <c r="A62" s="29" t="s">
        <v>58</v>
      </c>
      <c r="B62" s="36" t="s">
        <v>59</v>
      </c>
      <c r="C62" s="30">
        <v>41715</v>
      </c>
      <c r="D62" s="30">
        <v>42763.87</v>
      </c>
      <c r="E62" s="16">
        <f t="shared" si="0"/>
        <v>1.0251437132925807</v>
      </c>
    </row>
    <row r="63" spans="1:5" x14ac:dyDescent="0.25">
      <c r="A63" s="23" t="s">
        <v>16</v>
      </c>
      <c r="B63" s="37" t="s">
        <v>194</v>
      </c>
      <c r="C63" s="24">
        <v>3915</v>
      </c>
      <c r="D63" s="24">
        <v>1918.98</v>
      </c>
      <c r="E63" s="8">
        <f t="shared" si="0"/>
        <v>0.49016091954022989</v>
      </c>
    </row>
    <row r="64" spans="1:5" x14ac:dyDescent="0.25">
      <c r="A64" s="23" t="s">
        <v>17</v>
      </c>
      <c r="B64" s="37" t="s">
        <v>191</v>
      </c>
      <c r="C64" s="24">
        <v>37800</v>
      </c>
      <c r="D64" s="24">
        <v>40844.89</v>
      </c>
      <c r="E64" s="8">
        <f t="shared" si="0"/>
        <v>1.0805526455026455</v>
      </c>
    </row>
    <row r="65" spans="1:5" ht="30" x14ac:dyDescent="0.25">
      <c r="A65" s="29" t="s">
        <v>60</v>
      </c>
      <c r="B65" s="36" t="s">
        <v>61</v>
      </c>
      <c r="C65" s="30">
        <v>12610</v>
      </c>
      <c r="D65" s="30">
        <v>11327.12</v>
      </c>
      <c r="E65" s="16">
        <f t="shared" ref="E65:E127" si="1">D65/C65</f>
        <v>0.89826486915146719</v>
      </c>
    </row>
    <row r="66" spans="1:5" x14ac:dyDescent="0.25">
      <c r="A66" s="23" t="s">
        <v>17</v>
      </c>
      <c r="B66" s="37" t="s">
        <v>191</v>
      </c>
      <c r="C66" s="24">
        <v>12610</v>
      </c>
      <c r="D66" s="24">
        <v>11327.12</v>
      </c>
      <c r="E66" s="8">
        <f t="shared" si="1"/>
        <v>0.89826486915146719</v>
      </c>
    </row>
    <row r="67" spans="1:5" x14ac:dyDescent="0.25">
      <c r="A67" s="29" t="s">
        <v>62</v>
      </c>
      <c r="B67" s="36" t="s">
        <v>63</v>
      </c>
      <c r="C67" s="30">
        <v>2010</v>
      </c>
      <c r="D67" s="30">
        <v>1938.4</v>
      </c>
      <c r="E67" s="16">
        <f t="shared" si="1"/>
        <v>0.96437810945273639</v>
      </c>
    </row>
    <row r="68" spans="1:5" x14ac:dyDescent="0.25">
      <c r="A68" s="23" t="s">
        <v>17</v>
      </c>
      <c r="B68" s="37" t="s">
        <v>191</v>
      </c>
      <c r="C68" s="24">
        <v>2010</v>
      </c>
      <c r="D68" s="24">
        <v>1938.4</v>
      </c>
      <c r="E68" s="8">
        <f t="shared" si="1"/>
        <v>0.96437810945273639</v>
      </c>
    </row>
    <row r="69" spans="1:5" ht="30" x14ac:dyDescent="0.25">
      <c r="A69" s="29" t="s">
        <v>64</v>
      </c>
      <c r="B69" s="36" t="s">
        <v>65</v>
      </c>
      <c r="C69" s="30">
        <v>82179</v>
      </c>
      <c r="D69" s="30">
        <v>56140.86</v>
      </c>
      <c r="E69" s="16">
        <f t="shared" si="1"/>
        <v>0.68315336034753404</v>
      </c>
    </row>
    <row r="70" spans="1:5" x14ac:dyDescent="0.25">
      <c r="A70" s="23" t="s">
        <v>25</v>
      </c>
      <c r="B70" s="37" t="s">
        <v>193</v>
      </c>
      <c r="C70" s="24">
        <v>250</v>
      </c>
      <c r="D70" s="24">
        <v>250</v>
      </c>
      <c r="E70" s="8">
        <f t="shared" si="1"/>
        <v>1</v>
      </c>
    </row>
    <row r="71" spans="1:5" x14ac:dyDescent="0.25">
      <c r="A71" s="23" t="s">
        <v>16</v>
      </c>
      <c r="B71" s="37" t="s">
        <v>194</v>
      </c>
      <c r="C71" s="24">
        <v>55354</v>
      </c>
      <c r="D71" s="24">
        <v>40165.49</v>
      </c>
      <c r="E71" s="8">
        <f t="shared" si="1"/>
        <v>0.72561133793402466</v>
      </c>
    </row>
    <row r="72" spans="1:5" x14ac:dyDescent="0.25">
      <c r="A72" s="23" t="s">
        <v>17</v>
      </c>
      <c r="B72" s="37" t="s">
        <v>191</v>
      </c>
      <c r="C72" s="24">
        <v>26575</v>
      </c>
      <c r="D72" s="24">
        <v>15725.37</v>
      </c>
      <c r="E72" s="8">
        <f t="shared" si="1"/>
        <v>0.59173546566321733</v>
      </c>
    </row>
    <row r="73" spans="1:5" x14ac:dyDescent="0.25">
      <c r="A73" s="29" t="s">
        <v>66</v>
      </c>
      <c r="B73" s="36" t="s">
        <v>67</v>
      </c>
      <c r="C73" s="30">
        <v>21459</v>
      </c>
      <c r="D73" s="30">
        <v>22289.84</v>
      </c>
      <c r="E73" s="16">
        <f t="shared" si="1"/>
        <v>1.0387175544060767</v>
      </c>
    </row>
    <row r="74" spans="1:5" x14ac:dyDescent="0.25">
      <c r="A74" s="23" t="s">
        <v>16</v>
      </c>
      <c r="B74" s="37" t="s">
        <v>194</v>
      </c>
      <c r="C74" s="24">
        <v>13259</v>
      </c>
      <c r="D74" s="24">
        <v>18208</v>
      </c>
      <c r="E74" s="8">
        <f t="shared" si="1"/>
        <v>1.3732559016517083</v>
      </c>
    </row>
    <row r="75" spans="1:5" x14ac:dyDescent="0.25">
      <c r="A75" s="23" t="s">
        <v>17</v>
      </c>
      <c r="B75" s="37" t="s">
        <v>191</v>
      </c>
      <c r="C75" s="24">
        <v>8200</v>
      </c>
      <c r="D75" s="24">
        <v>4081.84</v>
      </c>
      <c r="E75" s="8">
        <f t="shared" si="1"/>
        <v>0.49778536585365857</v>
      </c>
    </row>
    <row r="76" spans="1:5" x14ac:dyDescent="0.25">
      <c r="A76" s="29" t="s">
        <v>68</v>
      </c>
      <c r="B76" s="36" t="s">
        <v>69</v>
      </c>
      <c r="C76" s="30">
        <v>207642</v>
      </c>
      <c r="D76" s="30">
        <v>67285.05</v>
      </c>
      <c r="E76" s="16">
        <f t="shared" si="1"/>
        <v>0.32404354610338948</v>
      </c>
    </row>
    <row r="77" spans="1:5" x14ac:dyDescent="0.25">
      <c r="A77" s="23" t="s">
        <v>25</v>
      </c>
      <c r="B77" s="37" t="s">
        <v>193</v>
      </c>
      <c r="C77" s="24">
        <v>115000</v>
      </c>
      <c r="D77" s="24">
        <v>14578</v>
      </c>
      <c r="E77" s="8">
        <f t="shared" si="1"/>
        <v>0.12676521739130434</v>
      </c>
    </row>
    <row r="78" spans="1:5" x14ac:dyDescent="0.25">
      <c r="A78" s="23" t="s">
        <v>17</v>
      </c>
      <c r="B78" s="37" t="s">
        <v>191</v>
      </c>
      <c r="C78" s="24">
        <v>92642</v>
      </c>
      <c r="D78" s="24">
        <v>50916.81</v>
      </c>
      <c r="E78" s="8">
        <f t="shared" si="1"/>
        <v>0.54960827702338033</v>
      </c>
    </row>
    <row r="79" spans="1:5" ht="30" x14ac:dyDescent="0.25">
      <c r="A79" s="29" t="s">
        <v>70</v>
      </c>
      <c r="B79" s="36" t="s">
        <v>71</v>
      </c>
      <c r="C79" s="30">
        <v>331640</v>
      </c>
      <c r="D79" s="30">
        <v>231408.8</v>
      </c>
      <c r="E79" s="16">
        <f t="shared" si="1"/>
        <v>0.6977710770715233</v>
      </c>
    </row>
    <row r="80" spans="1:5" x14ac:dyDescent="0.25">
      <c r="A80" s="23" t="s">
        <v>16</v>
      </c>
      <c r="B80" s="37" t="s">
        <v>194</v>
      </c>
      <c r="C80" s="24">
        <v>210897</v>
      </c>
      <c r="D80" s="24">
        <v>154813.21</v>
      </c>
      <c r="E80" s="8">
        <f t="shared" si="1"/>
        <v>0.73407023333665244</v>
      </c>
    </row>
    <row r="81" spans="1:5" x14ac:dyDescent="0.25">
      <c r="A81" s="23" t="s">
        <v>17</v>
      </c>
      <c r="B81" s="37" t="s">
        <v>191</v>
      </c>
      <c r="C81" s="24">
        <v>120743</v>
      </c>
      <c r="D81" s="24">
        <v>76595.59</v>
      </c>
      <c r="E81" s="8">
        <f t="shared" si="1"/>
        <v>0.63436878328350299</v>
      </c>
    </row>
    <row r="82" spans="1:5" x14ac:dyDescent="0.25">
      <c r="A82" s="29" t="s">
        <v>72</v>
      </c>
      <c r="B82" s="36" t="s">
        <v>73</v>
      </c>
      <c r="C82" s="30">
        <v>46213</v>
      </c>
      <c r="D82" s="30">
        <v>35641.620000000003</v>
      </c>
      <c r="E82" s="16">
        <f t="shared" si="1"/>
        <v>0.77124661891675506</v>
      </c>
    </row>
    <row r="83" spans="1:5" x14ac:dyDescent="0.25">
      <c r="A83" s="23" t="s">
        <v>16</v>
      </c>
      <c r="B83" s="37" t="s">
        <v>194</v>
      </c>
      <c r="C83" s="24">
        <v>30303</v>
      </c>
      <c r="D83" s="24">
        <v>20192.78</v>
      </c>
      <c r="E83" s="8">
        <f t="shared" si="1"/>
        <v>0.66636240636240629</v>
      </c>
    </row>
    <row r="84" spans="1:5" x14ac:dyDescent="0.25">
      <c r="A84" s="23" t="s">
        <v>17</v>
      </c>
      <c r="B84" s="37" t="s">
        <v>191</v>
      </c>
      <c r="C84" s="24">
        <v>15910</v>
      </c>
      <c r="D84" s="24">
        <v>15448.84</v>
      </c>
      <c r="E84" s="8">
        <f t="shared" si="1"/>
        <v>0.97101445631678196</v>
      </c>
    </row>
    <row r="85" spans="1:5" x14ac:dyDescent="0.25">
      <c r="A85" s="29" t="s">
        <v>74</v>
      </c>
      <c r="B85" s="36" t="s">
        <v>75</v>
      </c>
      <c r="C85" s="30">
        <v>26229</v>
      </c>
      <c r="D85" s="30">
        <v>19311.57</v>
      </c>
      <c r="E85" s="16">
        <f t="shared" si="1"/>
        <v>0.73626787144000916</v>
      </c>
    </row>
    <row r="86" spans="1:5" x14ac:dyDescent="0.25">
      <c r="A86" s="23" t="s">
        <v>16</v>
      </c>
      <c r="B86" s="37" t="s">
        <v>194</v>
      </c>
      <c r="C86" s="24">
        <v>23065</v>
      </c>
      <c r="D86" s="24">
        <v>16624.62</v>
      </c>
      <c r="E86" s="8">
        <f t="shared" si="1"/>
        <v>0.72077259917624104</v>
      </c>
    </row>
    <row r="87" spans="1:5" x14ac:dyDescent="0.25">
      <c r="A87" s="23" t="s">
        <v>17</v>
      </c>
      <c r="B87" s="37" t="s">
        <v>191</v>
      </c>
      <c r="C87" s="24">
        <v>3164</v>
      </c>
      <c r="D87" s="24">
        <v>2686.95</v>
      </c>
      <c r="E87" s="8">
        <f t="shared" si="1"/>
        <v>0.84922566371681407</v>
      </c>
    </row>
    <row r="88" spans="1:5" x14ac:dyDescent="0.25">
      <c r="A88" s="29" t="s">
        <v>76</v>
      </c>
      <c r="B88" s="36" t="s">
        <v>77</v>
      </c>
      <c r="C88" s="30">
        <v>112005.5</v>
      </c>
      <c r="D88" s="30">
        <v>62226.07</v>
      </c>
      <c r="E88" s="16">
        <f t="shared" si="1"/>
        <v>0.55556262862091599</v>
      </c>
    </row>
    <row r="89" spans="1:5" x14ac:dyDescent="0.25">
      <c r="A89" s="23" t="s">
        <v>16</v>
      </c>
      <c r="B89" s="37" t="s">
        <v>194</v>
      </c>
      <c r="C89" s="24">
        <v>57755.5</v>
      </c>
      <c r="D89" s="24">
        <v>40135.94</v>
      </c>
      <c r="E89" s="8">
        <f t="shared" si="1"/>
        <v>0.69492844837288226</v>
      </c>
    </row>
    <row r="90" spans="1:5" x14ac:dyDescent="0.25">
      <c r="A90" s="23" t="s">
        <v>17</v>
      </c>
      <c r="B90" s="37" t="s">
        <v>191</v>
      </c>
      <c r="C90" s="24">
        <v>54250</v>
      </c>
      <c r="D90" s="24">
        <v>22090.13</v>
      </c>
      <c r="E90" s="8">
        <f t="shared" si="1"/>
        <v>0.40719133640552996</v>
      </c>
    </row>
    <row r="91" spans="1:5" x14ac:dyDescent="0.25">
      <c r="A91" s="29" t="s">
        <v>78</v>
      </c>
      <c r="B91" s="36" t="s">
        <v>79</v>
      </c>
      <c r="C91" s="30">
        <v>48892</v>
      </c>
      <c r="D91" s="30">
        <v>30189.01</v>
      </c>
      <c r="E91" s="16">
        <f t="shared" si="1"/>
        <v>0.61746318416100787</v>
      </c>
    </row>
    <row r="92" spans="1:5" x14ac:dyDescent="0.25">
      <c r="A92" s="23" t="s">
        <v>16</v>
      </c>
      <c r="B92" s="37" t="s">
        <v>194</v>
      </c>
      <c r="C92" s="24">
        <v>32379</v>
      </c>
      <c r="D92" s="24">
        <v>20463.77</v>
      </c>
      <c r="E92" s="8">
        <f t="shared" si="1"/>
        <v>0.63200747398004886</v>
      </c>
    </row>
    <row r="93" spans="1:5" x14ac:dyDescent="0.25">
      <c r="A93" s="23" t="s">
        <v>17</v>
      </c>
      <c r="B93" s="37" t="s">
        <v>191</v>
      </c>
      <c r="C93" s="24">
        <v>16513</v>
      </c>
      <c r="D93" s="24">
        <v>9725.24</v>
      </c>
      <c r="E93" s="8">
        <f t="shared" si="1"/>
        <v>0.58894446799491307</v>
      </c>
    </row>
    <row r="94" spans="1:5" x14ac:dyDescent="0.25">
      <c r="A94" s="29" t="s">
        <v>80</v>
      </c>
      <c r="B94" s="36" t="s">
        <v>81</v>
      </c>
      <c r="C94" s="30">
        <v>63039</v>
      </c>
      <c r="D94" s="30">
        <v>36604.25</v>
      </c>
      <c r="E94" s="16">
        <f t="shared" si="1"/>
        <v>0.58066038484113014</v>
      </c>
    </row>
    <row r="95" spans="1:5" x14ac:dyDescent="0.25">
      <c r="A95" s="23" t="s">
        <v>16</v>
      </c>
      <c r="B95" s="37" t="s">
        <v>194</v>
      </c>
      <c r="C95" s="24">
        <v>26760</v>
      </c>
      <c r="D95" s="24">
        <v>16736.740000000002</v>
      </c>
      <c r="E95" s="8">
        <f t="shared" si="1"/>
        <v>0.6254387144992527</v>
      </c>
    </row>
    <row r="96" spans="1:5" x14ac:dyDescent="0.25">
      <c r="A96" s="23" t="s">
        <v>17</v>
      </c>
      <c r="B96" s="37" t="s">
        <v>191</v>
      </c>
      <c r="C96" s="24">
        <v>36279</v>
      </c>
      <c r="D96" s="24">
        <v>19867.509999999998</v>
      </c>
      <c r="E96" s="8">
        <f t="shared" si="1"/>
        <v>0.54763113647013417</v>
      </c>
    </row>
    <row r="97" spans="1:5" x14ac:dyDescent="0.25">
      <c r="A97" s="29" t="s">
        <v>82</v>
      </c>
      <c r="B97" s="36" t="s">
        <v>83</v>
      </c>
      <c r="C97" s="30">
        <v>28621</v>
      </c>
      <c r="D97" s="30">
        <v>20417.79</v>
      </c>
      <c r="E97" s="16">
        <f t="shared" si="1"/>
        <v>0.71338492715139235</v>
      </c>
    </row>
    <row r="98" spans="1:5" x14ac:dyDescent="0.25">
      <c r="A98" s="23" t="s">
        <v>25</v>
      </c>
      <c r="B98" s="37" t="s">
        <v>193</v>
      </c>
      <c r="C98" s="24">
        <v>258</v>
      </c>
      <c r="D98" s="24">
        <v>258</v>
      </c>
      <c r="E98" s="8">
        <f t="shared" si="1"/>
        <v>1</v>
      </c>
    </row>
    <row r="99" spans="1:5" x14ac:dyDescent="0.25">
      <c r="A99" s="23" t="s">
        <v>16</v>
      </c>
      <c r="B99" s="37" t="s">
        <v>194</v>
      </c>
      <c r="C99" s="24">
        <v>20873</v>
      </c>
      <c r="D99" s="24">
        <v>15281.24</v>
      </c>
      <c r="E99" s="8">
        <f t="shared" si="1"/>
        <v>0.73210559095482197</v>
      </c>
    </row>
    <row r="100" spans="1:5" x14ac:dyDescent="0.25">
      <c r="A100" s="23" t="s">
        <v>17</v>
      </c>
      <c r="B100" s="37" t="s">
        <v>191</v>
      </c>
      <c r="C100" s="24">
        <v>7490</v>
      </c>
      <c r="D100" s="24">
        <v>4878.55</v>
      </c>
      <c r="E100" s="8">
        <f t="shared" si="1"/>
        <v>0.65134178905206941</v>
      </c>
    </row>
    <row r="101" spans="1:5" x14ac:dyDescent="0.25">
      <c r="A101" s="29" t="s">
        <v>84</v>
      </c>
      <c r="B101" s="36" t="s">
        <v>85</v>
      </c>
      <c r="C101" s="30">
        <v>224624</v>
      </c>
      <c r="D101" s="30">
        <v>143848.79</v>
      </c>
      <c r="E101" s="16">
        <f t="shared" si="1"/>
        <v>0.64039813198945794</v>
      </c>
    </row>
    <row r="102" spans="1:5" x14ac:dyDescent="0.25">
      <c r="A102" s="23" t="s">
        <v>16</v>
      </c>
      <c r="B102" s="37" t="s">
        <v>194</v>
      </c>
      <c r="C102" s="24">
        <v>94045</v>
      </c>
      <c r="D102" s="24">
        <v>67899.5</v>
      </c>
      <c r="E102" s="8">
        <f t="shared" si="1"/>
        <v>0.72198947312456807</v>
      </c>
    </row>
    <row r="103" spans="1:5" x14ac:dyDescent="0.25">
      <c r="A103" s="23" t="s">
        <v>17</v>
      </c>
      <c r="B103" s="37" t="s">
        <v>191</v>
      </c>
      <c r="C103" s="24">
        <v>130579</v>
      </c>
      <c r="D103" s="24">
        <v>75949.289999999994</v>
      </c>
      <c r="E103" s="8">
        <f t="shared" si="1"/>
        <v>0.58163479579411692</v>
      </c>
    </row>
    <row r="104" spans="1:5" x14ac:dyDescent="0.25">
      <c r="A104" s="29" t="s">
        <v>86</v>
      </c>
      <c r="B104" s="36" t="s">
        <v>87</v>
      </c>
      <c r="C104" s="30">
        <v>58835</v>
      </c>
      <c r="D104" s="30">
        <v>42733.27</v>
      </c>
      <c r="E104" s="16">
        <f t="shared" si="1"/>
        <v>0.72632395682841844</v>
      </c>
    </row>
    <row r="105" spans="1:5" x14ac:dyDescent="0.25">
      <c r="A105" s="23" t="s">
        <v>16</v>
      </c>
      <c r="B105" s="37" t="s">
        <v>194</v>
      </c>
      <c r="C105" s="24">
        <v>2469</v>
      </c>
      <c r="D105" s="24">
        <v>1644.24</v>
      </c>
      <c r="E105" s="8">
        <f t="shared" si="1"/>
        <v>0.66595382746051035</v>
      </c>
    </row>
    <row r="106" spans="1:5" x14ac:dyDescent="0.25">
      <c r="A106" s="23" t="s">
        <v>17</v>
      </c>
      <c r="B106" s="37" t="s">
        <v>191</v>
      </c>
      <c r="C106" s="24">
        <v>56366</v>
      </c>
      <c r="D106" s="24">
        <v>41089.03</v>
      </c>
      <c r="E106" s="8">
        <f t="shared" si="1"/>
        <v>0.72896834971436675</v>
      </c>
    </row>
    <row r="107" spans="1:5" ht="30" x14ac:dyDescent="0.25">
      <c r="A107" s="29" t="s">
        <v>88</v>
      </c>
      <c r="B107" s="36" t="s">
        <v>89</v>
      </c>
      <c r="C107" s="30">
        <v>21000</v>
      </c>
      <c r="D107" s="30">
        <v>13774.18</v>
      </c>
      <c r="E107" s="16">
        <f t="shared" si="1"/>
        <v>0.65591333333333335</v>
      </c>
    </row>
    <row r="108" spans="1:5" x14ac:dyDescent="0.25">
      <c r="A108" s="23" t="s">
        <v>17</v>
      </c>
      <c r="B108" s="37" t="s">
        <v>191</v>
      </c>
      <c r="C108" s="24">
        <v>21000</v>
      </c>
      <c r="D108" s="24">
        <v>13774.18</v>
      </c>
      <c r="E108" s="8">
        <f t="shared" si="1"/>
        <v>0.65591333333333335</v>
      </c>
    </row>
    <row r="109" spans="1:5" ht="30" x14ac:dyDescent="0.25">
      <c r="A109" s="29" t="s">
        <v>90</v>
      </c>
      <c r="B109" s="36" t="s">
        <v>91</v>
      </c>
      <c r="C109" s="30">
        <v>60023</v>
      </c>
      <c r="D109" s="30">
        <v>41964.07</v>
      </c>
      <c r="E109" s="16">
        <f t="shared" si="1"/>
        <v>0.69913316561984573</v>
      </c>
    </row>
    <row r="110" spans="1:5" x14ac:dyDescent="0.25">
      <c r="A110" s="23" t="s">
        <v>16</v>
      </c>
      <c r="B110" s="37" t="s">
        <v>194</v>
      </c>
      <c r="C110" s="24">
        <v>60023</v>
      </c>
      <c r="D110" s="24">
        <v>41964.07</v>
      </c>
      <c r="E110" s="8">
        <f t="shared" si="1"/>
        <v>0.69913316561984573</v>
      </c>
    </row>
    <row r="111" spans="1:5" x14ac:dyDescent="0.25">
      <c r="A111" s="29" t="s">
        <v>92</v>
      </c>
      <c r="B111" s="36" t="s">
        <v>93</v>
      </c>
      <c r="C111" s="30">
        <v>60268</v>
      </c>
      <c r="D111" s="30">
        <v>44620.47</v>
      </c>
      <c r="E111" s="16">
        <f t="shared" si="1"/>
        <v>0.74036752505475545</v>
      </c>
    </row>
    <row r="112" spans="1:5" x14ac:dyDescent="0.25">
      <c r="A112" s="23" t="s">
        <v>16</v>
      </c>
      <c r="B112" s="37" t="s">
        <v>194</v>
      </c>
      <c r="C112" s="24">
        <v>60268</v>
      </c>
      <c r="D112" s="24">
        <v>44620.47</v>
      </c>
      <c r="E112" s="8">
        <f t="shared" si="1"/>
        <v>0.74036752505475545</v>
      </c>
    </row>
    <row r="113" spans="1:5" ht="30" x14ac:dyDescent="0.25">
      <c r="A113" s="29" t="s">
        <v>94</v>
      </c>
      <c r="B113" s="36" t="s">
        <v>95</v>
      </c>
      <c r="C113" s="30">
        <v>1365732.27</v>
      </c>
      <c r="D113" s="30">
        <v>951504.5</v>
      </c>
      <c r="E113" s="16">
        <f t="shared" si="1"/>
        <v>0.69669914147961076</v>
      </c>
    </row>
    <row r="114" spans="1:5" x14ac:dyDescent="0.25">
      <c r="A114" s="23" t="s">
        <v>16</v>
      </c>
      <c r="B114" s="37" t="s">
        <v>194</v>
      </c>
      <c r="C114" s="24">
        <v>1050293.27</v>
      </c>
      <c r="D114" s="24">
        <v>735471.19</v>
      </c>
      <c r="E114" s="8">
        <f t="shared" si="1"/>
        <v>0.70025316833649709</v>
      </c>
    </row>
    <row r="115" spans="1:5" x14ac:dyDescent="0.25">
      <c r="A115" s="23" t="s">
        <v>17</v>
      </c>
      <c r="B115" s="37" t="s">
        <v>191</v>
      </c>
      <c r="C115" s="24">
        <v>315439</v>
      </c>
      <c r="D115" s="24">
        <v>216033.31</v>
      </c>
      <c r="E115" s="8">
        <f t="shared" si="1"/>
        <v>0.68486556830322187</v>
      </c>
    </row>
    <row r="116" spans="1:5" ht="30" x14ac:dyDescent="0.25">
      <c r="A116" s="29" t="s">
        <v>96</v>
      </c>
      <c r="B116" s="36" t="s">
        <v>97</v>
      </c>
      <c r="C116" s="30">
        <v>286967</v>
      </c>
      <c r="D116" s="30">
        <v>227077.48</v>
      </c>
      <c r="E116" s="16">
        <f t="shared" si="1"/>
        <v>0.79130171761909907</v>
      </c>
    </row>
    <row r="117" spans="1:5" x14ac:dyDescent="0.25">
      <c r="A117" s="23" t="s">
        <v>16</v>
      </c>
      <c r="B117" s="37" t="s">
        <v>194</v>
      </c>
      <c r="C117" s="24">
        <v>236476</v>
      </c>
      <c r="D117" s="24">
        <v>181385.93</v>
      </c>
      <c r="E117" s="8">
        <f t="shared" si="1"/>
        <v>0.76703737377154546</v>
      </c>
    </row>
    <row r="118" spans="1:5" x14ac:dyDescent="0.25">
      <c r="A118" s="23" t="s">
        <v>17</v>
      </c>
      <c r="B118" s="37" t="s">
        <v>191</v>
      </c>
      <c r="C118" s="24">
        <v>50491</v>
      </c>
      <c r="D118" s="24">
        <v>45691.55</v>
      </c>
      <c r="E118" s="8">
        <f t="shared" si="1"/>
        <v>0.90494444554475062</v>
      </c>
    </row>
    <row r="119" spans="1:5" x14ac:dyDescent="0.25">
      <c r="A119" s="29" t="s">
        <v>98</v>
      </c>
      <c r="B119" s="36" t="s">
        <v>99</v>
      </c>
      <c r="C119" s="30">
        <v>1316552</v>
      </c>
      <c r="D119" s="30">
        <v>965774.91</v>
      </c>
      <c r="E119" s="16">
        <f t="shared" si="1"/>
        <v>0.73356381669694781</v>
      </c>
    </row>
    <row r="120" spans="1:5" x14ac:dyDescent="0.25">
      <c r="A120" s="23" t="s">
        <v>16</v>
      </c>
      <c r="B120" s="37" t="s">
        <v>194</v>
      </c>
      <c r="C120" s="24">
        <v>1067462</v>
      </c>
      <c r="D120" s="24">
        <v>800636.77</v>
      </c>
      <c r="E120" s="8">
        <f t="shared" si="1"/>
        <v>0.75003772499629962</v>
      </c>
    </row>
    <row r="121" spans="1:5" x14ac:dyDescent="0.25">
      <c r="A121" s="23" t="s">
        <v>17</v>
      </c>
      <c r="B121" s="37" t="s">
        <v>191</v>
      </c>
      <c r="C121" s="24">
        <v>249090</v>
      </c>
      <c r="D121" s="24">
        <v>165138.14000000001</v>
      </c>
      <c r="E121" s="8">
        <f t="shared" si="1"/>
        <v>0.66296575534947211</v>
      </c>
    </row>
    <row r="122" spans="1:5" x14ac:dyDescent="0.25">
      <c r="A122" s="29" t="s">
        <v>100</v>
      </c>
      <c r="B122" s="36" t="s">
        <v>101</v>
      </c>
      <c r="C122" s="30">
        <v>80000</v>
      </c>
      <c r="D122" s="30">
        <v>86975.72</v>
      </c>
      <c r="E122" s="16">
        <f t="shared" si="1"/>
        <v>1.0871965000000001</v>
      </c>
    </row>
    <row r="123" spans="1:5" x14ac:dyDescent="0.25">
      <c r="A123" s="23" t="s">
        <v>17</v>
      </c>
      <c r="B123" s="37" t="s">
        <v>191</v>
      </c>
      <c r="C123" s="24">
        <v>80000</v>
      </c>
      <c r="D123" s="24">
        <v>86975.72</v>
      </c>
      <c r="E123" s="8">
        <f t="shared" si="1"/>
        <v>1.0871965000000001</v>
      </c>
    </row>
    <row r="124" spans="1:5" x14ac:dyDescent="0.25">
      <c r="A124" s="29" t="s">
        <v>102</v>
      </c>
      <c r="B124" s="36" t="s">
        <v>103</v>
      </c>
      <c r="C124" s="30">
        <v>275788</v>
      </c>
      <c r="D124" s="30">
        <v>194637.01</v>
      </c>
      <c r="E124" s="16">
        <f t="shared" si="1"/>
        <v>0.70574865476380411</v>
      </c>
    </row>
    <row r="125" spans="1:5" x14ac:dyDescent="0.25">
      <c r="A125" s="23" t="s">
        <v>16</v>
      </c>
      <c r="B125" s="37" t="s">
        <v>194</v>
      </c>
      <c r="C125" s="24">
        <v>202012</v>
      </c>
      <c r="D125" s="24">
        <v>145576.93</v>
      </c>
      <c r="E125" s="8">
        <f t="shared" si="1"/>
        <v>0.72063506128348809</v>
      </c>
    </row>
    <row r="126" spans="1:5" x14ac:dyDescent="0.25">
      <c r="A126" s="23" t="s">
        <v>17</v>
      </c>
      <c r="B126" s="37" t="s">
        <v>191</v>
      </c>
      <c r="C126" s="24">
        <v>73776</v>
      </c>
      <c r="D126" s="24">
        <v>49060.08</v>
      </c>
      <c r="E126" s="8">
        <f t="shared" si="1"/>
        <v>0.66498698763825637</v>
      </c>
    </row>
    <row r="127" spans="1:5" x14ac:dyDescent="0.25">
      <c r="A127" s="29" t="s">
        <v>104</v>
      </c>
      <c r="B127" s="36" t="s">
        <v>105</v>
      </c>
      <c r="C127" s="30">
        <v>482779.5</v>
      </c>
      <c r="D127" s="30">
        <v>349265.77</v>
      </c>
      <c r="E127" s="16">
        <f t="shared" si="1"/>
        <v>0.72344780588239566</v>
      </c>
    </row>
    <row r="128" spans="1:5" x14ac:dyDescent="0.25">
      <c r="A128" s="23" t="s">
        <v>16</v>
      </c>
      <c r="B128" s="37" t="s">
        <v>194</v>
      </c>
      <c r="C128" s="24">
        <v>395798</v>
      </c>
      <c r="D128" s="24">
        <v>276616.21999999997</v>
      </c>
      <c r="E128" s="8">
        <f t="shared" ref="E128:E190" si="2">D128/C128</f>
        <v>0.69888230865239331</v>
      </c>
    </row>
    <row r="129" spans="1:5" x14ac:dyDescent="0.25">
      <c r="A129" s="23" t="s">
        <v>17</v>
      </c>
      <c r="B129" s="37" t="s">
        <v>191</v>
      </c>
      <c r="C129" s="24">
        <v>86981.5</v>
      </c>
      <c r="D129" s="24">
        <v>72649.55</v>
      </c>
      <c r="E129" s="8">
        <f t="shared" si="2"/>
        <v>0.83522990520972851</v>
      </c>
    </row>
    <row r="130" spans="1:5" x14ac:dyDescent="0.25">
      <c r="A130" s="29" t="s">
        <v>106</v>
      </c>
      <c r="B130" s="36" t="s">
        <v>107</v>
      </c>
      <c r="C130" s="30">
        <v>450271</v>
      </c>
      <c r="D130" s="30">
        <v>311509.21000000002</v>
      </c>
      <c r="E130" s="16">
        <f t="shared" si="2"/>
        <v>0.69182605586413515</v>
      </c>
    </row>
    <row r="131" spans="1:5" x14ac:dyDescent="0.25">
      <c r="A131" s="23" t="s">
        <v>16</v>
      </c>
      <c r="B131" s="37" t="s">
        <v>194</v>
      </c>
      <c r="C131" s="24">
        <v>383381</v>
      </c>
      <c r="D131" s="24">
        <v>277556.15999999997</v>
      </c>
      <c r="E131" s="8">
        <f t="shared" si="2"/>
        <v>0.7239695237896504</v>
      </c>
    </row>
    <row r="132" spans="1:5" x14ac:dyDescent="0.25">
      <c r="A132" s="23" t="s">
        <v>17</v>
      </c>
      <c r="B132" s="37" t="s">
        <v>191</v>
      </c>
      <c r="C132" s="24">
        <v>66890</v>
      </c>
      <c r="D132" s="24">
        <v>33953.050000000003</v>
      </c>
      <c r="E132" s="8">
        <f t="shared" si="2"/>
        <v>0.50759530572581857</v>
      </c>
    </row>
    <row r="133" spans="1:5" x14ac:dyDescent="0.25">
      <c r="A133" s="29" t="s">
        <v>108</v>
      </c>
      <c r="B133" s="36" t="s">
        <v>109</v>
      </c>
      <c r="C133" s="30">
        <v>389871</v>
      </c>
      <c r="D133" s="30">
        <v>306683.37</v>
      </c>
      <c r="E133" s="16">
        <f t="shared" si="2"/>
        <v>0.78662780765945661</v>
      </c>
    </row>
    <row r="134" spans="1:5" x14ac:dyDescent="0.25">
      <c r="A134" s="23" t="s">
        <v>16</v>
      </c>
      <c r="B134" s="37" t="s">
        <v>194</v>
      </c>
      <c r="C134" s="24">
        <v>319006</v>
      </c>
      <c r="D134" s="24">
        <v>259041.26</v>
      </c>
      <c r="E134" s="8">
        <f t="shared" si="2"/>
        <v>0.81202629417628513</v>
      </c>
    </row>
    <row r="135" spans="1:5" x14ac:dyDescent="0.25">
      <c r="A135" s="23" t="s">
        <v>17</v>
      </c>
      <c r="B135" s="37" t="s">
        <v>191</v>
      </c>
      <c r="C135" s="24">
        <v>70865</v>
      </c>
      <c r="D135" s="24">
        <v>47642.11</v>
      </c>
      <c r="E135" s="8">
        <f t="shared" si="2"/>
        <v>0.67229393918013125</v>
      </c>
    </row>
    <row r="136" spans="1:5" x14ac:dyDescent="0.25">
      <c r="A136" s="29" t="s">
        <v>110</v>
      </c>
      <c r="B136" s="36" t="s">
        <v>111</v>
      </c>
      <c r="C136" s="30">
        <v>1603385.86</v>
      </c>
      <c r="D136" s="30">
        <v>1073704.23</v>
      </c>
      <c r="E136" s="16">
        <f t="shared" si="2"/>
        <v>0.66964805963799623</v>
      </c>
    </row>
    <row r="137" spans="1:5" x14ac:dyDescent="0.25">
      <c r="A137" s="23" t="s">
        <v>16</v>
      </c>
      <c r="B137" s="37" t="s">
        <v>194</v>
      </c>
      <c r="C137" s="24">
        <v>1307841.5</v>
      </c>
      <c r="D137" s="24">
        <v>882513.72</v>
      </c>
      <c r="E137" s="8">
        <f t="shared" si="2"/>
        <v>0.67478644774615271</v>
      </c>
    </row>
    <row r="138" spans="1:5" x14ac:dyDescent="0.25">
      <c r="A138" s="23" t="s">
        <v>17</v>
      </c>
      <c r="B138" s="37" t="s">
        <v>191</v>
      </c>
      <c r="C138" s="24">
        <v>295544.36</v>
      </c>
      <c r="D138" s="24">
        <v>191190.51</v>
      </c>
      <c r="E138" s="8">
        <f t="shared" si="2"/>
        <v>0.64690968895498469</v>
      </c>
    </row>
    <row r="139" spans="1:5" x14ac:dyDescent="0.25">
      <c r="A139" s="29" t="s">
        <v>112</v>
      </c>
      <c r="B139" s="36" t="s">
        <v>113</v>
      </c>
      <c r="C139" s="30">
        <v>1797679.6</v>
      </c>
      <c r="D139" s="30">
        <v>1346377.91</v>
      </c>
      <c r="E139" s="16">
        <f t="shared" si="2"/>
        <v>0.74895321168466278</v>
      </c>
    </row>
    <row r="140" spans="1:5" x14ac:dyDescent="0.25">
      <c r="A140" s="23" t="s">
        <v>16</v>
      </c>
      <c r="B140" s="37" t="s">
        <v>194</v>
      </c>
      <c r="C140" s="24">
        <v>1490343.35</v>
      </c>
      <c r="D140" s="24">
        <v>1097748.07</v>
      </c>
      <c r="E140" s="8">
        <f t="shared" si="2"/>
        <v>0.73657393781104197</v>
      </c>
    </row>
    <row r="141" spans="1:5" x14ac:dyDescent="0.25">
      <c r="A141" s="23" t="s">
        <v>17</v>
      </c>
      <c r="B141" s="37" t="s">
        <v>191</v>
      </c>
      <c r="C141" s="24">
        <v>307336.25</v>
      </c>
      <c r="D141" s="24">
        <f>248549.84+80</f>
        <v>248629.84</v>
      </c>
      <c r="E141" s="8">
        <f t="shared" si="2"/>
        <v>0.80898312516014625</v>
      </c>
    </row>
    <row r="142" spans="1:5" ht="30" x14ac:dyDescent="0.25">
      <c r="A142" s="29" t="s">
        <v>114</v>
      </c>
      <c r="B142" s="36" t="s">
        <v>115</v>
      </c>
      <c r="C142" s="30">
        <v>152000</v>
      </c>
      <c r="D142" s="30">
        <v>97345.47</v>
      </c>
      <c r="E142" s="16">
        <f t="shared" si="2"/>
        <v>0.6404307236842105</v>
      </c>
    </row>
    <row r="143" spans="1:5" x14ac:dyDescent="0.25">
      <c r="A143" s="23" t="s">
        <v>17</v>
      </c>
      <c r="B143" s="37" t="s">
        <v>191</v>
      </c>
      <c r="C143" s="24">
        <v>152000</v>
      </c>
      <c r="D143" s="24">
        <v>97345.47</v>
      </c>
      <c r="E143" s="8">
        <f t="shared" si="2"/>
        <v>0.6404307236842105</v>
      </c>
    </row>
    <row r="144" spans="1:5" ht="30" x14ac:dyDescent="0.25">
      <c r="A144" s="29" t="s">
        <v>116</v>
      </c>
      <c r="B144" s="36" t="s">
        <v>117</v>
      </c>
      <c r="C144" s="30">
        <v>161564</v>
      </c>
      <c r="D144" s="30">
        <v>114612.48</v>
      </c>
      <c r="E144" s="16">
        <f t="shared" si="2"/>
        <v>0.70939367680919019</v>
      </c>
    </row>
    <row r="145" spans="1:5" x14ac:dyDescent="0.25">
      <c r="A145" s="23" t="s">
        <v>16</v>
      </c>
      <c r="B145" s="37" t="s">
        <v>194</v>
      </c>
      <c r="C145" s="24">
        <v>161564</v>
      </c>
      <c r="D145" s="24">
        <v>114612.48</v>
      </c>
      <c r="E145" s="8">
        <f t="shared" si="2"/>
        <v>0.70939367680919019</v>
      </c>
    </row>
    <row r="146" spans="1:5" x14ac:dyDescent="0.25">
      <c r="A146" s="29" t="s">
        <v>118</v>
      </c>
      <c r="B146" s="36" t="s">
        <v>119</v>
      </c>
      <c r="C146" s="30">
        <v>290733</v>
      </c>
      <c r="D146" s="30">
        <v>200118.83</v>
      </c>
      <c r="E146" s="16">
        <f t="shared" si="2"/>
        <v>0.68832512993021089</v>
      </c>
    </row>
    <row r="147" spans="1:5" x14ac:dyDescent="0.25">
      <c r="A147" s="23" t="s">
        <v>25</v>
      </c>
      <c r="B147" s="37" t="s">
        <v>193</v>
      </c>
      <c r="C147" s="24">
        <v>160</v>
      </c>
      <c r="D147" s="24">
        <v>180</v>
      </c>
      <c r="E147" s="8">
        <f t="shared" si="2"/>
        <v>1.125</v>
      </c>
    </row>
    <row r="148" spans="1:5" x14ac:dyDescent="0.25">
      <c r="A148" s="23" t="s">
        <v>16</v>
      </c>
      <c r="B148" s="37" t="s">
        <v>194</v>
      </c>
      <c r="C148" s="24">
        <v>227829</v>
      </c>
      <c r="D148" s="24">
        <v>168909.04</v>
      </c>
      <c r="E148" s="8">
        <f t="shared" si="2"/>
        <v>0.74138516167827628</v>
      </c>
    </row>
    <row r="149" spans="1:5" x14ac:dyDescent="0.25">
      <c r="A149" s="23" t="s">
        <v>17</v>
      </c>
      <c r="B149" s="37" t="s">
        <v>191</v>
      </c>
      <c r="C149" s="24">
        <v>62744</v>
      </c>
      <c r="D149" s="24">
        <v>31029.79</v>
      </c>
      <c r="E149" s="8">
        <f t="shared" si="2"/>
        <v>0.49454593267882191</v>
      </c>
    </row>
    <row r="150" spans="1:5" ht="30" x14ac:dyDescent="0.25">
      <c r="A150" s="29" t="s">
        <v>120</v>
      </c>
      <c r="B150" s="36" t="s">
        <v>121</v>
      </c>
      <c r="C150" s="30">
        <v>315415</v>
      </c>
      <c r="D150" s="30">
        <v>219998.17</v>
      </c>
      <c r="E150" s="16">
        <f t="shared" si="2"/>
        <v>0.69748797615839453</v>
      </c>
    </row>
    <row r="151" spans="1:5" x14ac:dyDescent="0.25">
      <c r="A151" s="23" t="s">
        <v>25</v>
      </c>
      <c r="B151" s="37" t="s">
        <v>193</v>
      </c>
      <c r="C151" s="24">
        <v>180</v>
      </c>
      <c r="D151" s="24">
        <v>147</v>
      </c>
      <c r="E151" s="8">
        <f t="shared" si="2"/>
        <v>0.81666666666666665</v>
      </c>
    </row>
    <row r="152" spans="1:5" x14ac:dyDescent="0.25">
      <c r="A152" s="23" t="s">
        <v>16</v>
      </c>
      <c r="B152" s="37" t="s">
        <v>194</v>
      </c>
      <c r="C152" s="24">
        <v>263401</v>
      </c>
      <c r="D152" s="24">
        <v>197957.44</v>
      </c>
      <c r="E152" s="8">
        <f t="shared" si="2"/>
        <v>0.75154399565681229</v>
      </c>
    </row>
    <row r="153" spans="1:5" x14ac:dyDescent="0.25">
      <c r="A153" s="23" t="s">
        <v>17</v>
      </c>
      <c r="B153" s="37" t="s">
        <v>191</v>
      </c>
      <c r="C153" s="24">
        <v>51834</v>
      </c>
      <c r="D153" s="24">
        <v>21893.73</v>
      </c>
      <c r="E153" s="8">
        <f t="shared" si="2"/>
        <v>0.42238164139367984</v>
      </c>
    </row>
    <row r="154" spans="1:5" ht="30" x14ac:dyDescent="0.25">
      <c r="A154" s="29" t="s">
        <v>122</v>
      </c>
      <c r="B154" s="36" t="s">
        <v>123</v>
      </c>
      <c r="C154" s="30">
        <v>135866</v>
      </c>
      <c r="D154" s="30">
        <v>97043.57</v>
      </c>
      <c r="E154" s="16">
        <f t="shared" si="2"/>
        <v>0.71425941736711174</v>
      </c>
    </row>
    <row r="155" spans="1:5" x14ac:dyDescent="0.25">
      <c r="A155" s="23" t="s">
        <v>16</v>
      </c>
      <c r="B155" s="37" t="s">
        <v>194</v>
      </c>
      <c r="C155" s="24">
        <v>40866</v>
      </c>
      <c r="D155" s="24">
        <v>40185.56</v>
      </c>
      <c r="E155" s="8">
        <f t="shared" si="2"/>
        <v>0.98334948367836339</v>
      </c>
    </row>
    <row r="156" spans="1:5" x14ac:dyDescent="0.25">
      <c r="A156" s="23" t="s">
        <v>17</v>
      </c>
      <c r="B156" s="37" t="s">
        <v>191</v>
      </c>
      <c r="C156" s="24">
        <v>95000</v>
      </c>
      <c r="D156" s="24">
        <v>56858.01</v>
      </c>
      <c r="E156" s="8">
        <f t="shared" si="2"/>
        <v>0.59850536842105262</v>
      </c>
    </row>
    <row r="157" spans="1:5" ht="30" x14ac:dyDescent="0.25">
      <c r="A157" s="29" t="s">
        <v>124</v>
      </c>
      <c r="B157" s="36" t="s">
        <v>125</v>
      </c>
      <c r="C157" s="30">
        <v>22000</v>
      </c>
      <c r="D157" s="30">
        <v>11487.05</v>
      </c>
      <c r="E157" s="16">
        <f t="shared" si="2"/>
        <v>0.52213863636363633</v>
      </c>
    </row>
    <row r="158" spans="1:5" x14ac:dyDescent="0.25">
      <c r="A158" s="23" t="s">
        <v>17</v>
      </c>
      <c r="B158" s="37" t="s">
        <v>191</v>
      </c>
      <c r="C158" s="24">
        <v>22000</v>
      </c>
      <c r="D158" s="24">
        <v>11487.05</v>
      </c>
      <c r="E158" s="8">
        <f t="shared" si="2"/>
        <v>0.52213863636363633</v>
      </c>
    </row>
    <row r="159" spans="1:5" x14ac:dyDescent="0.25">
      <c r="A159" s="29" t="s">
        <v>126</v>
      </c>
      <c r="B159" s="36" t="s">
        <v>127</v>
      </c>
      <c r="C159" s="30">
        <v>44025</v>
      </c>
      <c r="D159" s="30">
        <v>30821.42</v>
      </c>
      <c r="E159" s="16">
        <f t="shared" si="2"/>
        <v>0.70008904031800112</v>
      </c>
    </row>
    <row r="160" spans="1:5" x14ac:dyDescent="0.25">
      <c r="A160" s="23" t="s">
        <v>16</v>
      </c>
      <c r="B160" s="37" t="s">
        <v>194</v>
      </c>
      <c r="C160" s="24">
        <v>21408</v>
      </c>
      <c r="D160" s="24">
        <v>14711.64</v>
      </c>
      <c r="E160" s="8">
        <f t="shared" si="2"/>
        <v>0.68720291479820628</v>
      </c>
    </row>
    <row r="161" spans="1:5" x14ac:dyDescent="0.25">
      <c r="A161" s="23" t="s">
        <v>17</v>
      </c>
      <c r="B161" s="37" t="s">
        <v>191</v>
      </c>
      <c r="C161" s="24">
        <v>22617</v>
      </c>
      <c r="D161" s="24">
        <v>16109.78</v>
      </c>
      <c r="E161" s="8">
        <f t="shared" si="2"/>
        <v>0.71228633328911883</v>
      </c>
    </row>
    <row r="162" spans="1:5" x14ac:dyDescent="0.25">
      <c r="A162" s="29" t="s">
        <v>128</v>
      </c>
      <c r="B162" s="36" t="s">
        <v>129</v>
      </c>
      <c r="C162" s="30">
        <v>74800</v>
      </c>
      <c r="D162" s="30">
        <v>55460.58</v>
      </c>
      <c r="E162" s="16">
        <f t="shared" si="2"/>
        <v>0.74145160427807488</v>
      </c>
    </row>
    <row r="163" spans="1:5" x14ac:dyDescent="0.25">
      <c r="A163" s="23" t="s">
        <v>17</v>
      </c>
      <c r="B163" s="37" t="s">
        <v>191</v>
      </c>
      <c r="C163" s="24">
        <v>74800</v>
      </c>
      <c r="D163" s="24">
        <v>55460.58</v>
      </c>
      <c r="E163" s="8">
        <f t="shared" si="2"/>
        <v>0.74145160427807488</v>
      </c>
    </row>
    <row r="164" spans="1:5" ht="30" x14ac:dyDescent="0.25">
      <c r="A164" s="29" t="s">
        <v>130</v>
      </c>
      <c r="B164" s="36" t="s">
        <v>131</v>
      </c>
      <c r="C164" s="30">
        <v>9725</v>
      </c>
      <c r="D164" s="30">
        <v>7235.73</v>
      </c>
      <c r="E164" s="16">
        <f t="shared" si="2"/>
        <v>0.74403393316195365</v>
      </c>
    </row>
    <row r="165" spans="1:5" x14ac:dyDescent="0.25">
      <c r="A165" s="23" t="s">
        <v>17</v>
      </c>
      <c r="B165" s="37" t="s">
        <v>191</v>
      </c>
      <c r="C165" s="24">
        <v>9725</v>
      </c>
      <c r="D165" s="24">
        <v>7235.73</v>
      </c>
      <c r="E165" s="8">
        <f t="shared" si="2"/>
        <v>0.74403393316195365</v>
      </c>
    </row>
    <row r="166" spans="1:5" ht="30" x14ac:dyDescent="0.25">
      <c r="A166" s="29" t="s">
        <v>132</v>
      </c>
      <c r="B166" s="36" t="s">
        <v>133</v>
      </c>
      <c r="C166" s="30">
        <v>14000</v>
      </c>
      <c r="D166" s="30">
        <v>9398.73</v>
      </c>
      <c r="E166" s="16">
        <f t="shared" si="2"/>
        <v>0.6713378571428571</v>
      </c>
    </row>
    <row r="167" spans="1:5" x14ac:dyDescent="0.25">
      <c r="A167" s="23" t="s">
        <v>17</v>
      </c>
      <c r="B167" s="37" t="s">
        <v>191</v>
      </c>
      <c r="C167" s="24">
        <v>14000</v>
      </c>
      <c r="D167" s="24">
        <v>9398.73</v>
      </c>
      <c r="E167" s="8">
        <f t="shared" si="2"/>
        <v>0.6713378571428571</v>
      </c>
    </row>
    <row r="168" spans="1:5" x14ac:dyDescent="0.25">
      <c r="A168" s="29" t="s">
        <v>134</v>
      </c>
      <c r="B168" s="36" t="s">
        <v>135</v>
      </c>
      <c r="C168" s="30">
        <v>10000</v>
      </c>
      <c r="D168" s="30">
        <v>9277.1200000000008</v>
      </c>
      <c r="E168" s="16">
        <f t="shared" si="2"/>
        <v>0.92771200000000009</v>
      </c>
    </row>
    <row r="169" spans="1:5" x14ac:dyDescent="0.25">
      <c r="A169" s="23" t="s">
        <v>17</v>
      </c>
      <c r="B169" s="37" t="s">
        <v>191</v>
      </c>
      <c r="C169" s="24">
        <v>10000</v>
      </c>
      <c r="D169" s="24">
        <v>9277.1200000000008</v>
      </c>
      <c r="E169" s="8">
        <f t="shared" si="2"/>
        <v>0.92771200000000009</v>
      </c>
    </row>
    <row r="170" spans="1:5" x14ac:dyDescent="0.25">
      <c r="A170" s="29" t="s">
        <v>136</v>
      </c>
      <c r="B170" s="36" t="s">
        <v>137</v>
      </c>
      <c r="C170" s="30">
        <v>16850</v>
      </c>
      <c r="D170" s="30">
        <v>11169.9</v>
      </c>
      <c r="E170" s="16">
        <f t="shared" si="2"/>
        <v>0.66290207715133531</v>
      </c>
    </row>
    <row r="171" spans="1:5" x14ac:dyDescent="0.25">
      <c r="A171" s="23" t="s">
        <v>17</v>
      </c>
      <c r="B171" s="37" t="s">
        <v>191</v>
      </c>
      <c r="C171" s="24">
        <v>16850</v>
      </c>
      <c r="D171" s="24">
        <v>11169.9</v>
      </c>
      <c r="E171" s="8">
        <f t="shared" si="2"/>
        <v>0.66290207715133531</v>
      </c>
    </row>
    <row r="172" spans="1:5" ht="30" x14ac:dyDescent="0.25">
      <c r="A172" s="29" t="s">
        <v>138</v>
      </c>
      <c r="B172" s="36" t="s">
        <v>139</v>
      </c>
      <c r="C172" s="30">
        <v>48800</v>
      </c>
      <c r="D172" s="30">
        <v>38187.86</v>
      </c>
      <c r="E172" s="16">
        <f t="shared" si="2"/>
        <v>0.7825381147540984</v>
      </c>
    </row>
    <row r="173" spans="1:5" x14ac:dyDescent="0.25">
      <c r="A173" s="23" t="s">
        <v>17</v>
      </c>
      <c r="B173" s="37" t="s">
        <v>191</v>
      </c>
      <c r="C173" s="24">
        <v>48800</v>
      </c>
      <c r="D173" s="24">
        <v>38187.86</v>
      </c>
      <c r="E173" s="8">
        <f t="shared" si="2"/>
        <v>0.7825381147540984</v>
      </c>
    </row>
    <row r="174" spans="1:5" ht="30" x14ac:dyDescent="0.25">
      <c r="A174" s="29" t="s">
        <v>140</v>
      </c>
      <c r="B174" s="36" t="s">
        <v>141</v>
      </c>
      <c r="C174" s="30">
        <v>69000</v>
      </c>
      <c r="D174" s="30">
        <v>50407.43</v>
      </c>
      <c r="E174" s="16">
        <f t="shared" si="2"/>
        <v>0.73054246376811593</v>
      </c>
    </row>
    <row r="175" spans="1:5" x14ac:dyDescent="0.25">
      <c r="A175" s="23" t="s">
        <v>17</v>
      </c>
      <c r="B175" s="37" t="s">
        <v>191</v>
      </c>
      <c r="C175" s="24">
        <v>69000</v>
      </c>
      <c r="D175" s="24">
        <v>50407.43</v>
      </c>
      <c r="E175" s="8">
        <f t="shared" si="2"/>
        <v>0.73054246376811593</v>
      </c>
    </row>
    <row r="176" spans="1:5" x14ac:dyDescent="0.25">
      <c r="A176" s="29" t="s">
        <v>142</v>
      </c>
      <c r="B176" s="36" t="s">
        <v>143</v>
      </c>
      <c r="C176" s="30">
        <v>38815</v>
      </c>
      <c r="D176" s="30">
        <v>30072.33</v>
      </c>
      <c r="E176" s="16">
        <f t="shared" si="2"/>
        <v>0.77476053072265882</v>
      </c>
    </row>
    <row r="177" spans="1:5" x14ac:dyDescent="0.25">
      <c r="A177" s="23" t="s">
        <v>16</v>
      </c>
      <c r="B177" s="37" t="s">
        <v>194</v>
      </c>
      <c r="C177" s="24">
        <v>36665</v>
      </c>
      <c r="D177" s="24">
        <v>29609.65</v>
      </c>
      <c r="E177" s="8">
        <f t="shared" si="2"/>
        <v>0.80757261693713356</v>
      </c>
    </row>
    <row r="178" spans="1:5" x14ac:dyDescent="0.25">
      <c r="A178" s="23" t="s">
        <v>17</v>
      </c>
      <c r="B178" s="37" t="s">
        <v>191</v>
      </c>
      <c r="C178" s="24">
        <v>2150</v>
      </c>
      <c r="D178" s="24">
        <v>462.68</v>
      </c>
      <c r="E178" s="8">
        <f t="shared" si="2"/>
        <v>0.2152</v>
      </c>
    </row>
    <row r="179" spans="1:5" x14ac:dyDescent="0.25">
      <c r="A179" s="29" t="s">
        <v>144</v>
      </c>
      <c r="B179" s="36" t="s">
        <v>145</v>
      </c>
      <c r="C179" s="30">
        <v>95807</v>
      </c>
      <c r="D179" s="30">
        <v>36084.75</v>
      </c>
      <c r="E179" s="16">
        <f t="shared" si="2"/>
        <v>0.37664001586522905</v>
      </c>
    </row>
    <row r="180" spans="1:5" x14ac:dyDescent="0.25">
      <c r="A180" s="23" t="s">
        <v>146</v>
      </c>
      <c r="B180" s="37" t="s">
        <v>195</v>
      </c>
      <c r="C180" s="24">
        <v>3000</v>
      </c>
      <c r="D180" s="24">
        <v>2200</v>
      </c>
      <c r="E180" s="8">
        <f t="shared" si="2"/>
        <v>0.73333333333333328</v>
      </c>
    </row>
    <row r="181" spans="1:5" x14ac:dyDescent="0.25">
      <c r="A181" s="23" t="s">
        <v>16</v>
      </c>
      <c r="B181" s="37" t="s">
        <v>194</v>
      </c>
      <c r="C181" s="24">
        <v>47633</v>
      </c>
      <c r="D181" s="24">
        <v>7469.94</v>
      </c>
      <c r="E181" s="8">
        <f t="shared" si="2"/>
        <v>0.15682279092225976</v>
      </c>
    </row>
    <row r="182" spans="1:5" x14ac:dyDescent="0.25">
      <c r="A182" s="23" t="s">
        <v>17</v>
      </c>
      <c r="B182" s="37" t="s">
        <v>191</v>
      </c>
      <c r="C182" s="24">
        <v>45174</v>
      </c>
      <c r="D182" s="24">
        <v>26414.81</v>
      </c>
      <c r="E182" s="8">
        <f t="shared" si="2"/>
        <v>0.58473480320538362</v>
      </c>
    </row>
    <row r="183" spans="1:5" x14ac:dyDescent="0.25">
      <c r="A183" s="29" t="s">
        <v>147</v>
      </c>
      <c r="B183" s="36" t="s">
        <v>148</v>
      </c>
      <c r="C183" s="30">
        <v>226917</v>
      </c>
      <c r="D183" s="30">
        <v>152467.66</v>
      </c>
      <c r="E183" s="16">
        <f t="shared" si="2"/>
        <v>0.67190937655618577</v>
      </c>
    </row>
    <row r="184" spans="1:5" x14ac:dyDescent="0.25">
      <c r="A184" s="23" t="s">
        <v>16</v>
      </c>
      <c r="B184" s="37" t="s">
        <v>194</v>
      </c>
      <c r="C184" s="24">
        <v>157857</v>
      </c>
      <c r="D184" s="24">
        <v>116225.46</v>
      </c>
      <c r="E184" s="8">
        <f t="shared" si="2"/>
        <v>0.73627054866113006</v>
      </c>
    </row>
    <row r="185" spans="1:5" x14ac:dyDescent="0.25">
      <c r="A185" s="23" t="s">
        <v>17</v>
      </c>
      <c r="B185" s="37" t="s">
        <v>191</v>
      </c>
      <c r="C185" s="24">
        <v>69060</v>
      </c>
      <c r="D185" s="24">
        <v>36242.199999999997</v>
      </c>
      <c r="E185" s="8">
        <f t="shared" si="2"/>
        <v>0.52479293368085722</v>
      </c>
    </row>
    <row r="186" spans="1:5" x14ac:dyDescent="0.25">
      <c r="A186" s="29" t="s">
        <v>149</v>
      </c>
      <c r="B186" s="36" t="s">
        <v>185</v>
      </c>
      <c r="C186" s="30">
        <v>442542</v>
      </c>
      <c r="D186" s="30">
        <v>291663.48</v>
      </c>
      <c r="E186" s="16">
        <f t="shared" si="2"/>
        <v>0.65906395325189471</v>
      </c>
    </row>
    <row r="187" spans="1:5" x14ac:dyDescent="0.25">
      <c r="A187" s="23" t="s">
        <v>16</v>
      </c>
      <c r="B187" s="37" t="s">
        <v>194</v>
      </c>
      <c r="C187" s="24">
        <v>331677</v>
      </c>
      <c r="D187" s="24">
        <v>224041.19</v>
      </c>
      <c r="E187" s="8">
        <f t="shared" si="2"/>
        <v>0.6754800302704137</v>
      </c>
    </row>
    <row r="188" spans="1:5" x14ac:dyDescent="0.25">
      <c r="A188" s="23" t="s">
        <v>17</v>
      </c>
      <c r="B188" s="37" t="s">
        <v>191</v>
      </c>
      <c r="C188" s="24">
        <v>110865</v>
      </c>
      <c r="D188" s="24">
        <v>67622.289999999994</v>
      </c>
      <c r="E188" s="8">
        <f t="shared" si="2"/>
        <v>0.60995165291119824</v>
      </c>
    </row>
    <row r="189" spans="1:5" ht="30" x14ac:dyDescent="0.25">
      <c r="A189" s="29" t="s">
        <v>150</v>
      </c>
      <c r="B189" s="36" t="s">
        <v>151</v>
      </c>
      <c r="C189" s="30">
        <v>76923</v>
      </c>
      <c r="D189" s="30">
        <v>42498.16</v>
      </c>
      <c r="E189" s="16">
        <f t="shared" si="2"/>
        <v>0.55247663247663248</v>
      </c>
    </row>
    <row r="190" spans="1:5" x14ac:dyDescent="0.25">
      <c r="A190" s="23" t="s">
        <v>146</v>
      </c>
      <c r="B190" s="37" t="s">
        <v>195</v>
      </c>
      <c r="C190" s="24">
        <v>65000</v>
      </c>
      <c r="D190" s="24">
        <v>37423.519999999997</v>
      </c>
      <c r="E190" s="8">
        <f t="shared" si="2"/>
        <v>0.57574646153846154</v>
      </c>
    </row>
    <row r="191" spans="1:5" x14ac:dyDescent="0.25">
      <c r="A191" s="23" t="s">
        <v>16</v>
      </c>
      <c r="B191" s="37" t="s">
        <v>194</v>
      </c>
      <c r="C191" s="24">
        <v>5400</v>
      </c>
      <c r="D191" s="24">
        <v>204.38</v>
      </c>
      <c r="E191" s="8">
        <f t="shared" ref="E191:E250" si="3">D191/C191</f>
        <v>3.7848148148148145E-2</v>
      </c>
    </row>
    <row r="192" spans="1:5" x14ac:dyDescent="0.25">
      <c r="A192" s="23" t="s">
        <v>17</v>
      </c>
      <c r="B192" s="37" t="s">
        <v>191</v>
      </c>
      <c r="C192" s="24">
        <v>6523</v>
      </c>
      <c r="D192" s="24">
        <v>4870.26</v>
      </c>
      <c r="E192" s="8">
        <f t="shared" si="3"/>
        <v>0.74662885175532734</v>
      </c>
    </row>
    <row r="193" spans="1:5" x14ac:dyDescent="0.25">
      <c r="A193" s="29" t="s">
        <v>152</v>
      </c>
      <c r="B193" s="36" t="s">
        <v>153</v>
      </c>
      <c r="C193" s="30">
        <v>629873.81000000006</v>
      </c>
      <c r="D193" s="30">
        <v>427906.25</v>
      </c>
      <c r="E193" s="16">
        <f t="shared" si="3"/>
        <v>0.67935234519434928</v>
      </c>
    </row>
    <row r="194" spans="1:5" x14ac:dyDescent="0.25">
      <c r="A194" s="23" t="s">
        <v>16</v>
      </c>
      <c r="B194" s="37" t="s">
        <v>194</v>
      </c>
      <c r="C194" s="24">
        <v>378856.61</v>
      </c>
      <c r="D194" s="24">
        <v>262046.82</v>
      </c>
      <c r="E194" s="8">
        <f t="shared" si="3"/>
        <v>0.69167809953216874</v>
      </c>
    </row>
    <row r="195" spans="1:5" x14ac:dyDescent="0.25">
      <c r="A195" s="23" t="s">
        <v>17</v>
      </c>
      <c r="B195" s="37" t="s">
        <v>191</v>
      </c>
      <c r="C195" s="24">
        <v>251017.2</v>
      </c>
      <c r="D195" s="24">
        <v>165859.43</v>
      </c>
      <c r="E195" s="8">
        <f t="shared" si="3"/>
        <v>0.66074926339708984</v>
      </c>
    </row>
    <row r="196" spans="1:5" ht="30" x14ac:dyDescent="0.25">
      <c r="A196" s="29" t="s">
        <v>154</v>
      </c>
      <c r="B196" s="36" t="s">
        <v>155</v>
      </c>
      <c r="C196" s="30">
        <v>819879.61</v>
      </c>
      <c r="D196" s="30">
        <v>591792.41</v>
      </c>
      <c r="E196" s="16">
        <f t="shared" si="3"/>
        <v>0.72180403413130378</v>
      </c>
    </row>
    <row r="197" spans="1:5" x14ac:dyDescent="0.25">
      <c r="A197" s="23" t="s">
        <v>25</v>
      </c>
      <c r="B197" s="37" t="s">
        <v>193</v>
      </c>
      <c r="C197" s="24">
        <v>200</v>
      </c>
      <c r="D197" s="24">
        <v>0</v>
      </c>
      <c r="E197" s="8">
        <f t="shared" si="3"/>
        <v>0</v>
      </c>
    </row>
    <row r="198" spans="1:5" x14ac:dyDescent="0.25">
      <c r="A198" s="23" t="s">
        <v>16</v>
      </c>
      <c r="B198" s="37" t="s">
        <v>194</v>
      </c>
      <c r="C198" s="24">
        <v>401520</v>
      </c>
      <c r="D198" s="24">
        <v>285759.18</v>
      </c>
      <c r="E198" s="8">
        <f t="shared" si="3"/>
        <v>0.71169351464435149</v>
      </c>
    </row>
    <row r="199" spans="1:5" x14ac:dyDescent="0.25">
      <c r="A199" s="23" t="s">
        <v>17</v>
      </c>
      <c r="B199" s="37" t="s">
        <v>191</v>
      </c>
      <c r="C199" s="24">
        <v>418159.61</v>
      </c>
      <c r="D199" s="24">
        <v>306033.23</v>
      </c>
      <c r="E199" s="8">
        <f t="shared" si="3"/>
        <v>0.73185745988236406</v>
      </c>
    </row>
    <row r="200" spans="1:5" ht="30" x14ac:dyDescent="0.25">
      <c r="A200" s="29" t="s">
        <v>156</v>
      </c>
      <c r="B200" s="36" t="s">
        <v>157</v>
      </c>
      <c r="C200" s="30">
        <v>388898</v>
      </c>
      <c r="D200" s="30">
        <v>156895.94</v>
      </c>
      <c r="E200" s="16">
        <f t="shared" si="3"/>
        <v>0.40343725089869326</v>
      </c>
    </row>
    <row r="201" spans="1:5" x14ac:dyDescent="0.25">
      <c r="A201" s="23" t="s">
        <v>146</v>
      </c>
      <c r="B201" s="37" t="s">
        <v>195</v>
      </c>
      <c r="C201" s="24">
        <v>325898</v>
      </c>
      <c r="D201" s="24">
        <v>86265.8</v>
      </c>
      <c r="E201" s="8">
        <f t="shared" si="3"/>
        <v>0.26470183922577001</v>
      </c>
    </row>
    <row r="202" spans="1:5" x14ac:dyDescent="0.25">
      <c r="A202" s="23" t="s">
        <v>17</v>
      </c>
      <c r="B202" s="37" t="s">
        <v>191</v>
      </c>
      <c r="C202" s="24">
        <v>63000</v>
      </c>
      <c r="D202" s="24">
        <v>70630.14</v>
      </c>
      <c r="E202" s="8">
        <f t="shared" si="3"/>
        <v>1.1211133333333334</v>
      </c>
    </row>
    <row r="203" spans="1:5" x14ac:dyDescent="0.25">
      <c r="A203" s="29" t="s">
        <v>158</v>
      </c>
      <c r="B203" s="36" t="s">
        <v>186</v>
      </c>
      <c r="C203" s="30">
        <v>145396</v>
      </c>
      <c r="D203" s="30">
        <v>97454.09</v>
      </c>
      <c r="E203" s="16">
        <f t="shared" si="3"/>
        <v>0.67026665107705852</v>
      </c>
    </row>
    <row r="204" spans="1:5" x14ac:dyDescent="0.25">
      <c r="A204" s="23" t="s">
        <v>146</v>
      </c>
      <c r="B204" s="37" t="s">
        <v>195</v>
      </c>
      <c r="C204" s="24">
        <v>52000</v>
      </c>
      <c r="D204" s="24">
        <v>34338.949999999997</v>
      </c>
      <c r="E204" s="8">
        <f t="shared" si="3"/>
        <v>0.660364423076923</v>
      </c>
    </row>
    <row r="205" spans="1:5" x14ac:dyDescent="0.25">
      <c r="A205" s="23" t="s">
        <v>16</v>
      </c>
      <c r="B205" s="37" t="s">
        <v>194</v>
      </c>
      <c r="C205" s="24">
        <v>28211</v>
      </c>
      <c r="D205" s="24">
        <v>17205.64</v>
      </c>
      <c r="E205" s="8">
        <f t="shared" si="3"/>
        <v>0.60989117720038277</v>
      </c>
    </row>
    <row r="206" spans="1:5" x14ac:dyDescent="0.25">
      <c r="A206" s="23" t="s">
        <v>17</v>
      </c>
      <c r="B206" s="37" t="s">
        <v>191</v>
      </c>
      <c r="C206" s="24">
        <v>65185</v>
      </c>
      <c r="D206" s="24">
        <v>45909.5</v>
      </c>
      <c r="E206" s="8">
        <f t="shared" si="3"/>
        <v>0.70429546674848509</v>
      </c>
    </row>
    <row r="207" spans="1:5" ht="30" x14ac:dyDescent="0.25">
      <c r="A207" s="29" t="s">
        <v>159</v>
      </c>
      <c r="B207" s="36" t="s">
        <v>160</v>
      </c>
      <c r="C207" s="30">
        <v>369322</v>
      </c>
      <c r="D207" s="30">
        <v>253966.83</v>
      </c>
      <c r="E207" s="16">
        <f t="shared" si="3"/>
        <v>0.68765692268535317</v>
      </c>
    </row>
    <row r="208" spans="1:5" x14ac:dyDescent="0.25">
      <c r="A208" s="23" t="s">
        <v>146</v>
      </c>
      <c r="B208" s="37" t="s">
        <v>195</v>
      </c>
      <c r="C208" s="24">
        <v>142450</v>
      </c>
      <c r="D208" s="24">
        <v>81718.2</v>
      </c>
      <c r="E208" s="8">
        <f t="shared" si="3"/>
        <v>0.57366233766233765</v>
      </c>
    </row>
    <row r="209" spans="1:6" x14ac:dyDescent="0.25">
      <c r="A209" s="23" t="s">
        <v>17</v>
      </c>
      <c r="B209" s="37" t="s">
        <v>191</v>
      </c>
      <c r="C209" s="24">
        <v>226872</v>
      </c>
      <c r="D209" s="24">
        <f>171527.47+721</f>
        <v>172248.47</v>
      </c>
      <c r="E209" s="8">
        <f t="shared" si="3"/>
        <v>0.759231945766776</v>
      </c>
    </row>
    <row r="210" spans="1:6" ht="30" x14ac:dyDescent="0.25">
      <c r="A210" s="29" t="s">
        <v>161</v>
      </c>
      <c r="B210" s="36" t="s">
        <v>162</v>
      </c>
      <c r="C210" s="30">
        <v>0</v>
      </c>
      <c r="D210" s="30">
        <v>9065.43</v>
      </c>
      <c r="E210" s="16"/>
    </row>
    <row r="211" spans="1:6" x14ac:dyDescent="0.25">
      <c r="A211" s="23" t="s">
        <v>146</v>
      </c>
      <c r="B211" s="37" t="s">
        <v>195</v>
      </c>
      <c r="C211" s="24">
        <v>0</v>
      </c>
      <c r="D211" s="24">
        <v>9065.43</v>
      </c>
      <c r="E211" s="8"/>
    </row>
    <row r="212" spans="1:6" x14ac:dyDescent="0.25">
      <c r="A212" s="29" t="s">
        <v>163</v>
      </c>
      <c r="B212" s="36" t="s">
        <v>164</v>
      </c>
      <c r="C212" s="30">
        <v>120764</v>
      </c>
      <c r="D212" s="30">
        <v>100541.84</v>
      </c>
      <c r="E212" s="16">
        <f t="shared" si="3"/>
        <v>0.83254811036401577</v>
      </c>
    </row>
    <row r="213" spans="1:6" x14ac:dyDescent="0.25">
      <c r="A213" s="23" t="s">
        <v>146</v>
      </c>
      <c r="B213" s="37" t="s">
        <v>195</v>
      </c>
      <c r="C213" s="24">
        <v>118264</v>
      </c>
      <c r="D213" s="24">
        <v>99551.84</v>
      </c>
      <c r="E213" s="8">
        <f t="shared" si="3"/>
        <v>0.84177636474328621</v>
      </c>
    </row>
    <row r="214" spans="1:6" s="3" customFormat="1" x14ac:dyDescent="0.25">
      <c r="A214" s="23" t="s">
        <v>17</v>
      </c>
      <c r="B214" s="37" t="s">
        <v>191</v>
      </c>
      <c r="C214" s="24">
        <v>2500</v>
      </c>
      <c r="D214" s="24">
        <v>990</v>
      </c>
      <c r="E214" s="8">
        <f t="shared" si="3"/>
        <v>0.39600000000000002</v>
      </c>
    </row>
    <row r="215" spans="1:6" ht="30" x14ac:dyDescent="0.25">
      <c r="A215" s="29" t="s">
        <v>165</v>
      </c>
      <c r="B215" s="36" t="s">
        <v>166</v>
      </c>
      <c r="C215" s="30">
        <v>20900</v>
      </c>
      <c r="D215" s="30">
        <v>6041.23</v>
      </c>
      <c r="E215" s="16">
        <f t="shared" si="3"/>
        <v>0.2890540669856459</v>
      </c>
    </row>
    <row r="216" spans="1:6" x14ac:dyDescent="0.25">
      <c r="A216" s="23" t="s">
        <v>16</v>
      </c>
      <c r="B216" s="37" t="s">
        <v>194</v>
      </c>
      <c r="C216" s="24">
        <v>12400</v>
      </c>
      <c r="D216" s="24">
        <v>2484.13</v>
      </c>
      <c r="E216" s="8">
        <f t="shared" si="3"/>
        <v>0.20033306451612903</v>
      </c>
    </row>
    <row r="217" spans="1:6" x14ac:dyDescent="0.25">
      <c r="A217" s="23" t="s">
        <v>17</v>
      </c>
      <c r="B217" s="37" t="s">
        <v>191</v>
      </c>
      <c r="C217" s="24">
        <v>8500</v>
      </c>
      <c r="D217" s="24">
        <v>3557.1</v>
      </c>
      <c r="E217" s="8">
        <f t="shared" si="3"/>
        <v>0.41848235294117647</v>
      </c>
    </row>
    <row r="218" spans="1:6" ht="29.25" x14ac:dyDescent="0.25">
      <c r="A218" s="25" t="s">
        <v>0</v>
      </c>
      <c r="B218" s="38" t="s">
        <v>197</v>
      </c>
      <c r="C218" s="26">
        <v>907892.6</v>
      </c>
      <c r="D218" s="26">
        <v>658445.28</v>
      </c>
      <c r="E218" s="22">
        <f t="shared" si="3"/>
        <v>0.7252457834770325</v>
      </c>
      <c r="F218" s="40"/>
    </row>
    <row r="219" spans="1:6" x14ac:dyDescent="0.25">
      <c r="A219" s="29" t="s">
        <v>18</v>
      </c>
      <c r="B219" s="36" t="s">
        <v>19</v>
      </c>
      <c r="C219" s="30">
        <v>205000</v>
      </c>
      <c r="D219" s="30">
        <v>109180.25</v>
      </c>
      <c r="E219" s="16">
        <f t="shared" si="3"/>
        <v>0.53258658536585368</v>
      </c>
    </row>
    <row r="220" spans="1:6" x14ac:dyDescent="0.25">
      <c r="A220" s="23" t="s">
        <v>4</v>
      </c>
      <c r="B220" s="37" t="s">
        <v>12</v>
      </c>
      <c r="C220" s="24">
        <v>200000</v>
      </c>
      <c r="D220" s="24">
        <v>106400</v>
      </c>
      <c r="E220" s="8">
        <f t="shared" si="3"/>
        <v>0.53200000000000003</v>
      </c>
    </row>
    <row r="221" spans="1:6" s="17" customFormat="1" x14ac:dyDescent="0.25">
      <c r="A221" s="23" t="s">
        <v>178</v>
      </c>
      <c r="B221" s="37" t="s">
        <v>198</v>
      </c>
      <c r="C221" s="24">
        <v>5000</v>
      </c>
      <c r="D221" s="24">
        <v>2780.25</v>
      </c>
      <c r="E221" s="8">
        <f t="shared" si="3"/>
        <v>0.55605000000000004</v>
      </c>
    </row>
    <row r="222" spans="1:6" s="6" customFormat="1" ht="30" x14ac:dyDescent="0.25">
      <c r="A222" s="29" t="s">
        <v>168</v>
      </c>
      <c r="B222" s="36" t="s">
        <v>169</v>
      </c>
      <c r="C222" s="30">
        <v>100</v>
      </c>
      <c r="D222" s="30">
        <v>0</v>
      </c>
      <c r="E222" s="16">
        <f t="shared" si="3"/>
        <v>0</v>
      </c>
    </row>
    <row r="223" spans="1:6" x14ac:dyDescent="0.25">
      <c r="A223" s="23" t="s">
        <v>178</v>
      </c>
      <c r="B223" s="37" t="s">
        <v>198</v>
      </c>
      <c r="C223" s="24">
        <v>100</v>
      </c>
      <c r="D223" s="24">
        <v>0</v>
      </c>
      <c r="E223" s="8">
        <f t="shared" si="3"/>
        <v>0</v>
      </c>
    </row>
    <row r="224" spans="1:6" ht="30" x14ac:dyDescent="0.25">
      <c r="A224" s="29" t="s">
        <v>38</v>
      </c>
      <c r="B224" s="36" t="s">
        <v>39</v>
      </c>
      <c r="C224" s="30">
        <v>50960</v>
      </c>
      <c r="D224" s="30">
        <v>0</v>
      </c>
      <c r="E224" s="16">
        <f t="shared" si="3"/>
        <v>0</v>
      </c>
    </row>
    <row r="225" spans="1:5" x14ac:dyDescent="0.25">
      <c r="A225" s="23" t="s">
        <v>3</v>
      </c>
      <c r="B225" s="34" t="s">
        <v>11</v>
      </c>
      <c r="C225" s="24">
        <v>50960</v>
      </c>
      <c r="D225" s="24">
        <v>0</v>
      </c>
      <c r="E225" s="8">
        <f t="shared" si="3"/>
        <v>0</v>
      </c>
    </row>
    <row r="226" spans="1:5" x14ac:dyDescent="0.25">
      <c r="A226" s="29" t="s">
        <v>170</v>
      </c>
      <c r="B226" s="36" t="s">
        <v>171</v>
      </c>
      <c r="C226" s="30">
        <v>40000</v>
      </c>
      <c r="D226" s="30">
        <v>20012.36</v>
      </c>
      <c r="E226" s="16">
        <f t="shared" si="3"/>
        <v>0.500309</v>
      </c>
    </row>
    <row r="227" spans="1:5" x14ac:dyDescent="0.25">
      <c r="A227" s="23" t="s">
        <v>3</v>
      </c>
      <c r="B227" s="34" t="s">
        <v>11</v>
      </c>
      <c r="C227" s="24">
        <v>40000</v>
      </c>
      <c r="D227" s="24">
        <v>20012.36</v>
      </c>
      <c r="E227" s="8">
        <f t="shared" si="3"/>
        <v>0.500309</v>
      </c>
    </row>
    <row r="228" spans="1:5" ht="30" x14ac:dyDescent="0.25">
      <c r="A228" s="29" t="s">
        <v>70</v>
      </c>
      <c r="B228" s="36" t="s">
        <v>71</v>
      </c>
      <c r="C228" s="30">
        <v>0</v>
      </c>
      <c r="D228" s="30">
        <v>6814</v>
      </c>
      <c r="E228" s="16"/>
    </row>
    <row r="229" spans="1:5" x14ac:dyDescent="0.25">
      <c r="A229" s="23" t="s">
        <v>3</v>
      </c>
      <c r="B229" s="34" t="s">
        <v>11</v>
      </c>
      <c r="C229" s="24">
        <v>0</v>
      </c>
      <c r="D229" s="24">
        <v>6814</v>
      </c>
      <c r="E229" s="8"/>
    </row>
    <row r="230" spans="1:5" x14ac:dyDescent="0.25">
      <c r="A230" s="29" t="s">
        <v>104</v>
      </c>
      <c r="B230" s="36" t="s">
        <v>105</v>
      </c>
      <c r="C230" s="30">
        <v>576000</v>
      </c>
      <c r="D230" s="30">
        <v>484106.07</v>
      </c>
      <c r="E230" s="16">
        <f t="shared" si="3"/>
        <v>0.84046192708333334</v>
      </c>
    </row>
    <row r="231" spans="1:5" x14ac:dyDescent="0.25">
      <c r="A231" s="23" t="s">
        <v>3</v>
      </c>
      <c r="B231" s="34" t="s">
        <v>11</v>
      </c>
      <c r="C231" s="24">
        <v>576000</v>
      </c>
      <c r="D231" s="24">
        <v>484106.07</v>
      </c>
      <c r="E231" s="8">
        <f t="shared" si="3"/>
        <v>0.84046192708333334</v>
      </c>
    </row>
    <row r="232" spans="1:5" x14ac:dyDescent="0.25">
      <c r="A232" s="29" t="s">
        <v>152</v>
      </c>
      <c r="B232" s="36" t="s">
        <v>153</v>
      </c>
      <c r="C232" s="30">
        <v>0</v>
      </c>
      <c r="D232" s="30">
        <v>2500</v>
      </c>
      <c r="E232" s="16"/>
    </row>
    <row r="233" spans="1:5" s="6" customFormat="1" x14ac:dyDescent="0.25">
      <c r="A233" s="23" t="s">
        <v>4</v>
      </c>
      <c r="B233" s="37" t="s">
        <v>12</v>
      </c>
      <c r="C233" s="24">
        <v>0</v>
      </c>
      <c r="D233" s="24">
        <v>2500</v>
      </c>
      <c r="E233" s="8"/>
    </row>
    <row r="234" spans="1:5" ht="30" x14ac:dyDescent="0.25">
      <c r="A234" s="29" t="s">
        <v>154</v>
      </c>
      <c r="B234" s="36" t="s">
        <v>155</v>
      </c>
      <c r="C234" s="30">
        <v>35832.6</v>
      </c>
      <c r="D234" s="30">
        <v>35832.6</v>
      </c>
      <c r="E234" s="16">
        <f t="shared" si="3"/>
        <v>1</v>
      </c>
    </row>
    <row r="235" spans="1:5" x14ac:dyDescent="0.25">
      <c r="A235" s="23" t="s">
        <v>3</v>
      </c>
      <c r="B235" s="34" t="s">
        <v>11</v>
      </c>
      <c r="C235" s="24">
        <v>35832.6</v>
      </c>
      <c r="D235" s="24">
        <v>35832.6</v>
      </c>
      <c r="E235" s="8">
        <f t="shared" si="3"/>
        <v>1</v>
      </c>
    </row>
    <row r="236" spans="1:5" s="3" customFormat="1" ht="29.25" x14ac:dyDescent="0.25">
      <c r="A236" s="25" t="s">
        <v>0</v>
      </c>
      <c r="B236" s="38" t="s">
        <v>187</v>
      </c>
      <c r="C236" s="26">
        <v>2203308.6</v>
      </c>
      <c r="D236" s="42">
        <f>D237+D240+D242+D244+D246+D249+D251+D253+D255+D258+D258+D260+D262+D264+D266+D268+D270+D272+D274+D276+D278+D280+D283+D285</f>
        <v>1957692.97</v>
      </c>
      <c r="E236" s="41">
        <f t="shared" si="3"/>
        <v>0.88852418131531818</v>
      </c>
    </row>
    <row r="237" spans="1:5" s="6" customFormat="1" x14ac:dyDescent="0.25">
      <c r="A237" s="29" t="s">
        <v>18</v>
      </c>
      <c r="B237" s="36" t="s">
        <v>19</v>
      </c>
      <c r="C237" s="30">
        <v>25040</v>
      </c>
      <c r="D237" s="30">
        <v>64.069999999999993</v>
      </c>
      <c r="E237" s="16">
        <f t="shared" si="3"/>
        <v>2.5587060702875397E-3</v>
      </c>
    </row>
    <row r="238" spans="1:5" s="6" customFormat="1" x14ac:dyDescent="0.25">
      <c r="A238" s="23" t="s">
        <v>179</v>
      </c>
      <c r="B238" s="37" t="s">
        <v>196</v>
      </c>
      <c r="C238" s="24">
        <v>25000</v>
      </c>
      <c r="D238" s="24">
        <v>0</v>
      </c>
      <c r="E238" s="8">
        <f t="shared" si="3"/>
        <v>0</v>
      </c>
    </row>
    <row r="239" spans="1:5" s="6" customFormat="1" x14ac:dyDescent="0.25">
      <c r="A239" s="23" t="s">
        <v>178</v>
      </c>
      <c r="B239" s="37" t="s">
        <v>198</v>
      </c>
      <c r="C239" s="24">
        <v>40</v>
      </c>
      <c r="D239" s="24">
        <v>64.069999999999993</v>
      </c>
      <c r="E239" s="8">
        <f t="shared" si="3"/>
        <v>1.6017499999999998</v>
      </c>
    </row>
    <row r="240" spans="1:5" s="6" customFormat="1" ht="30" x14ac:dyDescent="0.25">
      <c r="A240" s="29" t="s">
        <v>168</v>
      </c>
      <c r="B240" s="36" t="s">
        <v>169</v>
      </c>
      <c r="C240" s="30">
        <v>120000</v>
      </c>
      <c r="D240" s="30">
        <v>143184.46</v>
      </c>
      <c r="E240" s="16">
        <f t="shared" si="3"/>
        <v>1.1932038333333332</v>
      </c>
    </row>
    <row r="241" spans="1:5" s="6" customFormat="1" x14ac:dyDescent="0.25">
      <c r="A241" s="23" t="s">
        <v>178</v>
      </c>
      <c r="B241" s="37" t="s">
        <v>198</v>
      </c>
      <c r="C241" s="24">
        <v>120000</v>
      </c>
      <c r="D241" s="24">
        <v>143184.46</v>
      </c>
      <c r="E241" s="8">
        <f t="shared" si="3"/>
        <v>1.1932038333333332</v>
      </c>
    </row>
    <row r="242" spans="1:5" s="3" customFormat="1" x14ac:dyDescent="0.25">
      <c r="A242" s="29" t="s">
        <v>28</v>
      </c>
      <c r="B242" s="36" t="s">
        <v>29</v>
      </c>
      <c r="C242" s="30">
        <v>100000</v>
      </c>
      <c r="D242" s="30">
        <v>57630.6</v>
      </c>
      <c r="E242" s="16">
        <f t="shared" si="3"/>
        <v>0.57630599999999998</v>
      </c>
    </row>
    <row r="243" spans="1:5" x14ac:dyDescent="0.25">
      <c r="A243" s="23" t="s">
        <v>179</v>
      </c>
      <c r="B243" s="37" t="s">
        <v>196</v>
      </c>
      <c r="C243" s="24">
        <v>100000</v>
      </c>
      <c r="D243" s="24">
        <v>57630.6</v>
      </c>
      <c r="E243" s="8">
        <f t="shared" si="3"/>
        <v>0.57630599999999998</v>
      </c>
    </row>
    <row r="244" spans="1:5" ht="30" x14ac:dyDescent="0.25">
      <c r="A244" s="29" t="s">
        <v>38</v>
      </c>
      <c r="B244" s="36" t="s">
        <v>39</v>
      </c>
      <c r="C244" s="30">
        <v>105960</v>
      </c>
      <c r="D244" s="30">
        <v>40086.04</v>
      </c>
      <c r="E244" s="16">
        <f t="shared" si="3"/>
        <v>0.37831294828237072</v>
      </c>
    </row>
    <row r="245" spans="1:5" x14ac:dyDescent="0.25">
      <c r="A245" s="23" t="s">
        <v>179</v>
      </c>
      <c r="B245" s="37" t="s">
        <v>196</v>
      </c>
      <c r="C245" s="24">
        <v>105960</v>
      </c>
      <c r="D245" s="24">
        <v>40086.04</v>
      </c>
      <c r="E245" s="8">
        <f t="shared" si="3"/>
        <v>0.37831294828237072</v>
      </c>
    </row>
    <row r="246" spans="1:5" s="3" customFormat="1" x14ac:dyDescent="0.25">
      <c r="A246" s="29" t="s">
        <v>170</v>
      </c>
      <c r="B246" s="36" t="s">
        <v>171</v>
      </c>
      <c r="C246" s="30">
        <v>130000</v>
      </c>
      <c r="D246" s="30">
        <v>90021.53</v>
      </c>
      <c r="E246" s="16">
        <f t="shared" si="3"/>
        <v>0.69247330769230764</v>
      </c>
    </row>
    <row r="247" spans="1:5" s="3" customFormat="1" x14ac:dyDescent="0.25">
      <c r="A247" s="23" t="s">
        <v>179</v>
      </c>
      <c r="B247" s="37" t="s">
        <v>196</v>
      </c>
      <c r="C247" s="24">
        <v>50000</v>
      </c>
      <c r="D247" s="24">
        <v>49996.800000000003</v>
      </c>
      <c r="E247" s="8">
        <f t="shared" si="3"/>
        <v>0.99993600000000005</v>
      </c>
    </row>
    <row r="248" spans="1:5" s="6" customFormat="1" x14ac:dyDescent="0.25">
      <c r="A248" s="23" t="s">
        <v>25</v>
      </c>
      <c r="B248" s="37" t="s">
        <v>193</v>
      </c>
      <c r="C248" s="24">
        <v>80000</v>
      </c>
      <c r="D248" s="24">
        <v>40024.730000000003</v>
      </c>
      <c r="E248" s="8">
        <f t="shared" si="3"/>
        <v>0.50030912500000002</v>
      </c>
    </row>
    <row r="249" spans="1:5" x14ac:dyDescent="0.25">
      <c r="A249" s="29" t="s">
        <v>40</v>
      </c>
      <c r="B249" s="36" t="s">
        <v>41</v>
      </c>
      <c r="C249" s="30">
        <v>10000</v>
      </c>
      <c r="D249" s="30">
        <v>0</v>
      </c>
      <c r="E249" s="16">
        <f t="shared" si="3"/>
        <v>0</v>
      </c>
    </row>
    <row r="250" spans="1:5" x14ac:dyDescent="0.25">
      <c r="A250" s="23" t="s">
        <v>179</v>
      </c>
      <c r="B250" s="37" t="s">
        <v>196</v>
      </c>
      <c r="C250" s="24">
        <v>10000</v>
      </c>
      <c r="D250" s="24">
        <v>0</v>
      </c>
      <c r="E250" s="8">
        <f t="shared" si="3"/>
        <v>0</v>
      </c>
    </row>
    <row r="251" spans="1:5" x14ac:dyDescent="0.25">
      <c r="A251" s="29" t="s">
        <v>172</v>
      </c>
      <c r="B251" s="36" t="s">
        <v>173</v>
      </c>
      <c r="C251" s="30">
        <v>10000</v>
      </c>
      <c r="D251" s="30">
        <v>0</v>
      </c>
      <c r="E251" s="16">
        <f t="shared" ref="E251:E300" si="4">D251/C251</f>
        <v>0</v>
      </c>
    </row>
    <row r="252" spans="1:5" x14ac:dyDescent="0.25">
      <c r="A252" s="23" t="s">
        <v>179</v>
      </c>
      <c r="B252" s="37" t="s">
        <v>196</v>
      </c>
      <c r="C252" s="24">
        <v>10000</v>
      </c>
      <c r="D252" s="24">
        <v>0</v>
      </c>
      <c r="E252" s="8">
        <f t="shared" si="4"/>
        <v>0</v>
      </c>
    </row>
    <row r="253" spans="1:5" x14ac:dyDescent="0.25">
      <c r="A253" s="29" t="s">
        <v>54</v>
      </c>
      <c r="B253" s="36" t="s">
        <v>55</v>
      </c>
      <c r="C253" s="30">
        <v>30000</v>
      </c>
      <c r="D253" s="30">
        <v>29883.53</v>
      </c>
      <c r="E253" s="16">
        <f t="shared" si="4"/>
        <v>0.99611766666666668</v>
      </c>
    </row>
    <row r="254" spans="1:5" x14ac:dyDescent="0.25">
      <c r="A254" s="23" t="s">
        <v>179</v>
      </c>
      <c r="B254" s="37" t="s">
        <v>196</v>
      </c>
      <c r="C254" s="24">
        <v>30000</v>
      </c>
      <c r="D254" s="24">
        <v>29883.53</v>
      </c>
      <c r="E254" s="8">
        <f t="shared" si="4"/>
        <v>0.99611766666666668</v>
      </c>
    </row>
    <row r="255" spans="1:5" x14ac:dyDescent="0.25">
      <c r="A255" s="29" t="s">
        <v>68</v>
      </c>
      <c r="B255" s="36" t="s">
        <v>69</v>
      </c>
      <c r="C255" s="30">
        <v>52000</v>
      </c>
      <c r="D255" s="30">
        <v>61562.37</v>
      </c>
      <c r="E255" s="16">
        <f t="shared" si="4"/>
        <v>1.1838917307692307</v>
      </c>
    </row>
    <row r="256" spans="1:5" x14ac:dyDescent="0.25">
      <c r="A256" s="23" t="s">
        <v>179</v>
      </c>
      <c r="B256" s="37" t="s">
        <v>196</v>
      </c>
      <c r="C256" s="24">
        <v>52000</v>
      </c>
      <c r="D256" s="24">
        <v>42238.45</v>
      </c>
      <c r="E256" s="8">
        <f t="shared" si="4"/>
        <v>0.81227788461538453</v>
      </c>
    </row>
    <row r="257" spans="1:5" x14ac:dyDescent="0.25">
      <c r="A257" s="23" t="s">
        <v>25</v>
      </c>
      <c r="B257" s="37" t="s">
        <v>193</v>
      </c>
      <c r="C257" s="24">
        <v>0</v>
      </c>
      <c r="D257" s="24">
        <v>19323.919999999998</v>
      </c>
      <c r="E257" s="8"/>
    </row>
    <row r="258" spans="1:5" ht="30" x14ac:dyDescent="0.25">
      <c r="A258" s="29" t="s">
        <v>70</v>
      </c>
      <c r="B258" s="36" t="s">
        <v>71</v>
      </c>
      <c r="C258" s="30">
        <v>34528</v>
      </c>
      <c r="D258" s="30">
        <v>31808.42</v>
      </c>
      <c r="E258" s="16">
        <f t="shared" si="4"/>
        <v>0.92123551899907319</v>
      </c>
    </row>
    <row r="259" spans="1:5" x14ac:dyDescent="0.25">
      <c r="A259" s="23" t="s">
        <v>179</v>
      </c>
      <c r="B259" s="37" t="s">
        <v>196</v>
      </c>
      <c r="C259" s="24">
        <v>34528</v>
      </c>
      <c r="D259" s="24">
        <v>31808.42</v>
      </c>
      <c r="E259" s="8">
        <f t="shared" si="4"/>
        <v>0.92123551899907319</v>
      </c>
    </row>
    <row r="260" spans="1:5" x14ac:dyDescent="0.25">
      <c r="A260" s="29" t="s">
        <v>76</v>
      </c>
      <c r="B260" s="36" t="s">
        <v>77</v>
      </c>
      <c r="C260" s="30">
        <v>26200</v>
      </c>
      <c r="D260" s="30">
        <v>31122.639999999999</v>
      </c>
      <c r="E260" s="16">
        <f t="shared" si="4"/>
        <v>1.1878870229007634</v>
      </c>
    </row>
    <row r="261" spans="1:5" x14ac:dyDescent="0.25">
      <c r="A261" s="23" t="s">
        <v>179</v>
      </c>
      <c r="B261" s="37" t="s">
        <v>196</v>
      </c>
      <c r="C261" s="24">
        <v>26200</v>
      </c>
      <c r="D261" s="24">
        <v>31122.639999999999</v>
      </c>
      <c r="E261" s="8">
        <f t="shared" si="4"/>
        <v>1.1878870229007634</v>
      </c>
    </row>
    <row r="262" spans="1:5" x14ac:dyDescent="0.25">
      <c r="A262" s="29" t="s">
        <v>78</v>
      </c>
      <c r="B262" s="36" t="s">
        <v>79</v>
      </c>
      <c r="C262" s="30">
        <v>7584</v>
      </c>
      <c r="D262" s="30">
        <v>0</v>
      </c>
      <c r="E262" s="16">
        <f t="shared" si="4"/>
        <v>0</v>
      </c>
    </row>
    <row r="263" spans="1:5" x14ac:dyDescent="0.25">
      <c r="A263" s="23" t="s">
        <v>179</v>
      </c>
      <c r="B263" s="37" t="s">
        <v>196</v>
      </c>
      <c r="C263" s="24">
        <v>7584</v>
      </c>
      <c r="D263" s="24">
        <v>0</v>
      </c>
      <c r="E263" s="8">
        <f t="shared" si="4"/>
        <v>0</v>
      </c>
    </row>
    <row r="264" spans="1:5" x14ac:dyDescent="0.25">
      <c r="A264" s="29" t="s">
        <v>80</v>
      </c>
      <c r="B264" s="36" t="s">
        <v>81</v>
      </c>
      <c r="C264" s="30">
        <v>14429</v>
      </c>
      <c r="D264" s="30">
        <v>17930</v>
      </c>
      <c r="E264" s="16">
        <f t="shared" si="4"/>
        <v>1.2426363573359207</v>
      </c>
    </row>
    <row r="265" spans="1:5" x14ac:dyDescent="0.25">
      <c r="A265" s="23" t="s">
        <v>179</v>
      </c>
      <c r="B265" s="37" t="s">
        <v>196</v>
      </c>
      <c r="C265" s="24">
        <v>14429</v>
      </c>
      <c r="D265" s="24">
        <v>17930</v>
      </c>
      <c r="E265" s="8">
        <f t="shared" si="4"/>
        <v>1.2426363573359207</v>
      </c>
    </row>
    <row r="266" spans="1:5" x14ac:dyDescent="0.25">
      <c r="A266" s="29" t="s">
        <v>84</v>
      </c>
      <c r="B266" s="36" t="s">
        <v>85</v>
      </c>
      <c r="C266" s="30">
        <v>25000</v>
      </c>
      <c r="D266" s="30">
        <v>24079.32</v>
      </c>
      <c r="E266" s="16">
        <f t="shared" si="4"/>
        <v>0.96317279999999994</v>
      </c>
    </row>
    <row r="267" spans="1:5" x14ac:dyDescent="0.25">
      <c r="A267" s="23" t="s">
        <v>179</v>
      </c>
      <c r="B267" s="37" t="s">
        <v>196</v>
      </c>
      <c r="C267" s="24">
        <v>25000</v>
      </c>
      <c r="D267" s="24">
        <v>24079.32</v>
      </c>
      <c r="E267" s="8">
        <f t="shared" si="4"/>
        <v>0.96317279999999994</v>
      </c>
    </row>
    <row r="268" spans="1:5" ht="30" x14ac:dyDescent="0.25">
      <c r="A268" s="29" t="s">
        <v>94</v>
      </c>
      <c r="B268" s="36" t="s">
        <v>95</v>
      </c>
      <c r="C268" s="30">
        <v>56360</v>
      </c>
      <c r="D268" s="30">
        <v>28893.49</v>
      </c>
      <c r="E268" s="16">
        <f t="shared" si="4"/>
        <v>0.51265951029098655</v>
      </c>
    </row>
    <row r="269" spans="1:5" x14ac:dyDescent="0.25">
      <c r="A269" s="23" t="s">
        <v>179</v>
      </c>
      <c r="B269" s="37" t="s">
        <v>196</v>
      </c>
      <c r="C269" s="24">
        <v>56360</v>
      </c>
      <c r="D269" s="24">
        <v>28893.49</v>
      </c>
      <c r="E269" s="8">
        <f t="shared" si="4"/>
        <v>0.51265951029098655</v>
      </c>
    </row>
    <row r="270" spans="1:5" x14ac:dyDescent="0.25">
      <c r="A270" s="29" t="s">
        <v>98</v>
      </c>
      <c r="B270" s="36" t="s">
        <v>99</v>
      </c>
      <c r="C270" s="30">
        <v>39268</v>
      </c>
      <c r="D270" s="30">
        <v>39278.199999999997</v>
      </c>
      <c r="E270" s="16">
        <f t="shared" si="4"/>
        <v>1.0002597534888458</v>
      </c>
    </row>
    <row r="271" spans="1:5" x14ac:dyDescent="0.25">
      <c r="A271" s="23" t="s">
        <v>179</v>
      </c>
      <c r="B271" s="37" t="s">
        <v>196</v>
      </c>
      <c r="C271" s="24">
        <v>39268</v>
      </c>
      <c r="D271" s="24">
        <v>39278.199999999997</v>
      </c>
      <c r="E271" s="8">
        <f t="shared" si="4"/>
        <v>1.0002597534888458</v>
      </c>
    </row>
    <row r="272" spans="1:5" x14ac:dyDescent="0.25">
      <c r="A272" s="29" t="s">
        <v>104</v>
      </c>
      <c r="B272" s="36" t="s">
        <v>105</v>
      </c>
      <c r="C272" s="30">
        <v>1129897</v>
      </c>
      <c r="D272" s="30">
        <v>1129896.8799999999</v>
      </c>
      <c r="E272" s="16">
        <f t="shared" si="4"/>
        <v>0.99999989379562904</v>
      </c>
    </row>
    <row r="273" spans="1:5" x14ac:dyDescent="0.25">
      <c r="A273" s="23" t="s">
        <v>179</v>
      </c>
      <c r="B273" s="37" t="s">
        <v>196</v>
      </c>
      <c r="C273" s="24">
        <v>1129897</v>
      </c>
      <c r="D273" s="24">
        <v>1129896.8799999999</v>
      </c>
      <c r="E273" s="8">
        <f t="shared" si="4"/>
        <v>0.99999989379562904</v>
      </c>
    </row>
    <row r="274" spans="1:5" x14ac:dyDescent="0.25">
      <c r="A274" s="29" t="s">
        <v>110</v>
      </c>
      <c r="B274" s="36" t="s">
        <v>111</v>
      </c>
      <c r="C274" s="30">
        <v>26000</v>
      </c>
      <c r="D274" s="30">
        <v>18420.919999999998</v>
      </c>
      <c r="E274" s="16">
        <f t="shared" si="4"/>
        <v>0.70849692307692302</v>
      </c>
    </row>
    <row r="275" spans="1:5" x14ac:dyDescent="0.25">
      <c r="A275" s="23" t="s">
        <v>179</v>
      </c>
      <c r="B275" s="37" t="s">
        <v>196</v>
      </c>
      <c r="C275" s="24">
        <v>26000</v>
      </c>
      <c r="D275" s="24">
        <v>18420.919999999998</v>
      </c>
      <c r="E275" s="8">
        <f t="shared" si="4"/>
        <v>0.70849692307692302</v>
      </c>
    </row>
    <row r="276" spans="1:5" x14ac:dyDescent="0.25">
      <c r="A276" s="29" t="s">
        <v>112</v>
      </c>
      <c r="B276" s="36" t="s">
        <v>113</v>
      </c>
      <c r="C276" s="30">
        <v>74780</v>
      </c>
      <c r="D276" s="30">
        <v>72408.62</v>
      </c>
      <c r="E276" s="16">
        <f t="shared" si="4"/>
        <v>0.96828857983418015</v>
      </c>
    </row>
    <row r="277" spans="1:5" x14ac:dyDescent="0.25">
      <c r="A277" s="23" t="s">
        <v>179</v>
      </c>
      <c r="B277" s="37" t="s">
        <v>196</v>
      </c>
      <c r="C277" s="24">
        <v>74780</v>
      </c>
      <c r="D277" s="24">
        <v>72408.62</v>
      </c>
      <c r="E277" s="8">
        <f t="shared" si="4"/>
        <v>0.96828857983418015</v>
      </c>
    </row>
    <row r="278" spans="1:5" x14ac:dyDescent="0.25">
      <c r="A278" s="29" t="s">
        <v>147</v>
      </c>
      <c r="B278" s="36" t="s">
        <v>148</v>
      </c>
      <c r="C278" s="30">
        <v>12230</v>
      </c>
      <c r="D278" s="30">
        <v>0</v>
      </c>
      <c r="E278" s="16">
        <f t="shared" si="4"/>
        <v>0</v>
      </c>
    </row>
    <row r="279" spans="1:5" x14ac:dyDescent="0.25">
      <c r="A279" s="23" t="s">
        <v>179</v>
      </c>
      <c r="B279" s="37" t="s">
        <v>196</v>
      </c>
      <c r="C279" s="24">
        <v>12230</v>
      </c>
      <c r="D279" s="24">
        <v>0</v>
      </c>
      <c r="E279" s="8">
        <f t="shared" si="4"/>
        <v>0</v>
      </c>
    </row>
    <row r="280" spans="1:5" x14ac:dyDescent="0.25">
      <c r="A280" s="29" t="s">
        <v>149</v>
      </c>
      <c r="B280" s="36" t="s">
        <v>185</v>
      </c>
      <c r="C280" s="30">
        <v>34600</v>
      </c>
      <c r="D280" s="30">
        <v>77.260000000000005</v>
      </c>
      <c r="E280" s="16">
        <f t="shared" si="4"/>
        <v>2.232947976878613E-3</v>
      </c>
    </row>
    <row r="281" spans="1:5" x14ac:dyDescent="0.25">
      <c r="A281" s="23" t="s">
        <v>179</v>
      </c>
      <c r="B281" s="37" t="s">
        <v>196</v>
      </c>
      <c r="C281" s="24">
        <v>34200</v>
      </c>
      <c r="D281" s="24">
        <v>0</v>
      </c>
      <c r="E281" s="8">
        <f t="shared" si="4"/>
        <v>0</v>
      </c>
    </row>
    <row r="282" spans="1:5" x14ac:dyDescent="0.25">
      <c r="A282" s="23" t="s">
        <v>178</v>
      </c>
      <c r="B282" s="37" t="s">
        <v>198</v>
      </c>
      <c r="C282" s="24">
        <v>400</v>
      </c>
      <c r="D282" s="24">
        <v>77.260000000000005</v>
      </c>
      <c r="E282" s="8">
        <f t="shared" si="4"/>
        <v>0.19315000000000002</v>
      </c>
    </row>
    <row r="283" spans="1:5" ht="30" x14ac:dyDescent="0.25">
      <c r="A283" s="29" t="s">
        <v>154</v>
      </c>
      <c r="B283" s="36" t="s">
        <v>155</v>
      </c>
      <c r="C283" s="30">
        <v>38832.6</v>
      </c>
      <c r="D283" s="30">
        <v>38832.6</v>
      </c>
      <c r="E283" s="16">
        <f t="shared" si="4"/>
        <v>1</v>
      </c>
    </row>
    <row r="284" spans="1:5" x14ac:dyDescent="0.25">
      <c r="A284" s="23" t="s">
        <v>179</v>
      </c>
      <c r="B284" s="37" t="s">
        <v>196</v>
      </c>
      <c r="C284" s="24">
        <v>38832.6</v>
      </c>
      <c r="D284" s="24">
        <v>38832.6</v>
      </c>
      <c r="E284" s="8">
        <f t="shared" si="4"/>
        <v>1</v>
      </c>
    </row>
    <row r="285" spans="1:5" ht="30" x14ac:dyDescent="0.25">
      <c r="A285" s="29" t="s">
        <v>159</v>
      </c>
      <c r="B285" s="36" t="s">
        <v>160</v>
      </c>
      <c r="C285" s="30">
        <v>100600</v>
      </c>
      <c r="D285" s="30">
        <v>70703.600000000006</v>
      </c>
      <c r="E285" s="16">
        <f t="shared" si="4"/>
        <v>0.70281908548707761</v>
      </c>
    </row>
    <row r="286" spans="1:5" x14ac:dyDescent="0.25">
      <c r="A286" s="23" t="s">
        <v>179</v>
      </c>
      <c r="B286" s="37" t="s">
        <v>196</v>
      </c>
      <c r="C286" s="24">
        <v>100600</v>
      </c>
      <c r="D286" s="24">
        <v>70703.600000000006</v>
      </c>
      <c r="E286" s="8">
        <f t="shared" si="4"/>
        <v>0.70281908548707761</v>
      </c>
    </row>
    <row r="287" spans="1:5" s="3" customFormat="1" ht="29.25" x14ac:dyDescent="0.25">
      <c r="A287" s="25" t="s">
        <v>0</v>
      </c>
      <c r="B287" s="38" t="s">
        <v>188</v>
      </c>
      <c r="C287" s="26">
        <v>167865</v>
      </c>
      <c r="D287" s="26">
        <v>25531.49</v>
      </c>
      <c r="E287" s="22">
        <f t="shared" si="4"/>
        <v>0.15209537425907724</v>
      </c>
    </row>
    <row r="288" spans="1:5" x14ac:dyDescent="0.25">
      <c r="A288" s="29" t="s">
        <v>18</v>
      </c>
      <c r="B288" s="36" t="s">
        <v>19</v>
      </c>
      <c r="C288" s="30">
        <v>-3905</v>
      </c>
      <c r="D288" s="30">
        <v>-3905.17</v>
      </c>
      <c r="E288" s="16">
        <f t="shared" si="4"/>
        <v>1.000043533930858</v>
      </c>
    </row>
    <row r="289" spans="1:5" x14ac:dyDescent="0.25">
      <c r="A289" s="23" t="s">
        <v>180</v>
      </c>
      <c r="B289" s="37" t="s">
        <v>189</v>
      </c>
      <c r="C289" s="24">
        <v>-3905</v>
      </c>
      <c r="D289" s="24">
        <v>-3905.17</v>
      </c>
      <c r="E289" s="8">
        <f t="shared" si="4"/>
        <v>1.000043533930858</v>
      </c>
    </row>
    <row r="290" spans="1:5" ht="30" x14ac:dyDescent="0.25">
      <c r="A290" s="29" t="s">
        <v>168</v>
      </c>
      <c r="B290" s="36" t="s">
        <v>169</v>
      </c>
      <c r="C290" s="30">
        <v>159000</v>
      </c>
      <c r="D290" s="30">
        <v>32053.82</v>
      </c>
      <c r="E290" s="16">
        <f t="shared" si="4"/>
        <v>0.20159635220125785</v>
      </c>
    </row>
    <row r="291" spans="1:5" x14ac:dyDescent="0.25">
      <c r="A291" s="23" t="s">
        <v>180</v>
      </c>
      <c r="B291" s="37" t="s">
        <v>189</v>
      </c>
      <c r="C291" s="24">
        <v>-641000</v>
      </c>
      <c r="D291" s="24">
        <v>-517946.18</v>
      </c>
      <c r="E291" s="8">
        <f t="shared" si="4"/>
        <v>0.80802836193447736</v>
      </c>
    </row>
    <row r="292" spans="1:5" ht="30" x14ac:dyDescent="0.25">
      <c r="A292" s="23" t="s">
        <v>181</v>
      </c>
      <c r="B292" s="37" t="s">
        <v>182</v>
      </c>
      <c r="C292" s="24">
        <v>800000</v>
      </c>
      <c r="D292" s="24">
        <v>550000</v>
      </c>
      <c r="E292" s="8">
        <f t="shared" si="4"/>
        <v>0.6875</v>
      </c>
    </row>
    <row r="293" spans="1:5" x14ac:dyDescent="0.25">
      <c r="A293" s="29" t="s">
        <v>84</v>
      </c>
      <c r="B293" s="36" t="s">
        <v>85</v>
      </c>
      <c r="C293" s="30">
        <v>16000</v>
      </c>
      <c r="D293" s="30">
        <v>0</v>
      </c>
      <c r="E293" s="16">
        <f t="shared" si="4"/>
        <v>0</v>
      </c>
    </row>
    <row r="294" spans="1:5" x14ac:dyDescent="0.25">
      <c r="A294" s="23" t="s">
        <v>180</v>
      </c>
      <c r="B294" s="37" t="s">
        <v>189</v>
      </c>
      <c r="C294" s="24">
        <v>16000</v>
      </c>
      <c r="D294" s="24">
        <v>0</v>
      </c>
      <c r="E294" s="8">
        <f t="shared" si="4"/>
        <v>0</v>
      </c>
    </row>
    <row r="295" spans="1:5" x14ac:dyDescent="0.25">
      <c r="A295" s="29" t="s">
        <v>149</v>
      </c>
      <c r="B295" s="36" t="s">
        <v>184</v>
      </c>
      <c r="C295" s="30">
        <v>-3230</v>
      </c>
      <c r="D295" s="30">
        <v>-2617.16</v>
      </c>
      <c r="E295" s="16">
        <f t="shared" si="4"/>
        <v>0.81026625386996898</v>
      </c>
    </row>
    <row r="296" spans="1:5" x14ac:dyDescent="0.25">
      <c r="A296" s="23" t="s">
        <v>180</v>
      </c>
      <c r="B296" s="37" t="s">
        <v>189</v>
      </c>
      <c r="C296" s="24">
        <v>-3230</v>
      </c>
      <c r="D296" s="24">
        <v>-2617.16</v>
      </c>
      <c r="E296" s="8">
        <f t="shared" si="4"/>
        <v>0.81026625386996898</v>
      </c>
    </row>
    <row r="297" spans="1:5" s="3" customFormat="1" ht="43.5" x14ac:dyDescent="0.25">
      <c r="A297" s="25" t="s">
        <v>0</v>
      </c>
      <c r="B297" s="38" t="s">
        <v>175</v>
      </c>
      <c r="C297" s="26">
        <v>427250</v>
      </c>
      <c r="D297" s="26">
        <v>0</v>
      </c>
      <c r="E297" s="22">
        <f t="shared" si="4"/>
        <v>0</v>
      </c>
    </row>
    <row r="298" spans="1:5" x14ac:dyDescent="0.25">
      <c r="A298" s="31" t="s">
        <v>183</v>
      </c>
      <c r="B298" s="39" t="s">
        <v>190</v>
      </c>
      <c r="C298" s="32">
        <v>427250</v>
      </c>
      <c r="D298" s="32">
        <v>0</v>
      </c>
      <c r="E298" s="8">
        <f t="shared" si="4"/>
        <v>0</v>
      </c>
    </row>
    <row r="299" spans="1:5" s="3" customFormat="1" ht="29.25" x14ac:dyDescent="0.25">
      <c r="A299" s="25" t="s">
        <v>0</v>
      </c>
      <c r="B299" s="38" t="s">
        <v>174</v>
      </c>
      <c r="C299" s="26">
        <v>-634014</v>
      </c>
      <c r="D299" s="26">
        <v>0</v>
      </c>
      <c r="E299" s="22">
        <f t="shared" si="4"/>
        <v>0</v>
      </c>
    </row>
    <row r="300" spans="1:5" x14ac:dyDescent="0.25">
      <c r="A300" s="31" t="s">
        <v>183</v>
      </c>
      <c r="B300" s="39" t="s">
        <v>190</v>
      </c>
      <c r="C300" s="32">
        <v>-634014</v>
      </c>
      <c r="D300" s="32">
        <v>0</v>
      </c>
      <c r="E300" s="8">
        <f t="shared" si="4"/>
        <v>0</v>
      </c>
    </row>
  </sheetData>
  <autoFilter ref="A1:E300" xr:uid="{00000000-0001-0000-0000-000000000000}"/>
  <phoneticPr fontId="5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1 -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Julia Erm</cp:lastModifiedBy>
  <cp:revision>0</cp:revision>
  <dcterms:created xsi:type="dcterms:W3CDTF">2023-07-27T06:26:15Z</dcterms:created>
  <dcterms:modified xsi:type="dcterms:W3CDTF">2024-01-03T10:48:56Z</dcterms:modified>
</cp:coreProperties>
</file>